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0 год\Уточнение февраль\"/>
    </mc:Choice>
  </mc:AlternateContent>
  <bookViews>
    <workbookView xWindow="0" yWindow="0" windowWidth="23040" windowHeight="8820"/>
  </bookViews>
  <sheets>
    <sheet name="Все года" sheetId="1" r:id="rId1"/>
  </sheets>
  <calcPr calcId="152511"/>
</workbook>
</file>

<file path=xl/calcChain.xml><?xml version="1.0" encoding="utf-8"?>
<calcChain xmlns="http://schemas.openxmlformats.org/spreadsheetml/2006/main">
  <c r="G491" i="1" l="1"/>
  <c r="G492" i="1"/>
  <c r="I231" i="1" l="1"/>
  <c r="H231" i="1"/>
  <c r="G231" i="1"/>
  <c r="I217" i="1" l="1"/>
  <c r="H217" i="1"/>
  <c r="G217" i="1"/>
  <c r="I102" i="1"/>
  <c r="I101" i="1" s="1"/>
  <c r="I100" i="1" s="1"/>
  <c r="H103" i="1"/>
  <c r="H102" i="1" s="1"/>
  <c r="H101" i="1" s="1"/>
  <c r="H100" i="1" s="1"/>
  <c r="I103" i="1"/>
  <c r="G103" i="1"/>
  <c r="G102" i="1" s="1"/>
  <c r="G101" i="1" s="1"/>
  <c r="G100" i="1" s="1"/>
  <c r="I75" i="1"/>
  <c r="H75" i="1"/>
  <c r="G75" i="1"/>
  <c r="I73" i="1"/>
  <c r="H73" i="1"/>
  <c r="G73" i="1"/>
  <c r="H69" i="1"/>
  <c r="I69" i="1"/>
  <c r="G69" i="1"/>
  <c r="I71" i="1"/>
  <c r="H71" i="1"/>
  <c r="G71" i="1"/>
  <c r="G68" i="1" l="1"/>
  <c r="G513" i="1"/>
  <c r="G569" i="1" l="1"/>
  <c r="G565" i="1" s="1"/>
  <c r="G139" i="1"/>
  <c r="I565" i="1" l="1"/>
  <c r="I564" i="1" s="1"/>
  <c r="I563" i="1" s="1"/>
  <c r="H565" i="1"/>
  <c r="H564" i="1" s="1"/>
  <c r="I583" i="1"/>
  <c r="H583" i="1"/>
  <c r="H582" i="1" s="1"/>
  <c r="H581" i="1" s="1"/>
  <c r="G583" i="1"/>
  <c r="I586" i="1"/>
  <c r="H586" i="1"/>
  <c r="G586" i="1"/>
  <c r="G564" i="1"/>
  <c r="G563" i="1" s="1"/>
  <c r="I559" i="1"/>
  <c r="H559" i="1"/>
  <c r="G559" i="1"/>
  <c r="I557" i="1"/>
  <c r="H557" i="1"/>
  <c r="G557" i="1"/>
  <c r="I554" i="1"/>
  <c r="H554" i="1"/>
  <c r="G554" i="1"/>
  <c r="I417" i="1"/>
  <c r="I416" i="1" s="1"/>
  <c r="I415" i="1" s="1"/>
  <c r="I414" i="1" s="1"/>
  <c r="I413" i="1" s="1"/>
  <c r="H417" i="1"/>
  <c r="H416" i="1" s="1"/>
  <c r="H415" i="1" s="1"/>
  <c r="H414" i="1" s="1"/>
  <c r="H413" i="1" s="1"/>
  <c r="G417" i="1"/>
  <c r="G416" i="1" s="1"/>
  <c r="G415" i="1" s="1"/>
  <c r="G414" i="1" s="1"/>
  <c r="G413" i="1" s="1"/>
  <c r="H290" i="1"/>
  <c r="H292" i="1"/>
  <c r="I177" i="1"/>
  <c r="I176" i="1" s="1"/>
  <c r="I175" i="1" s="1"/>
  <c r="H177" i="1"/>
  <c r="H176" i="1" s="1"/>
  <c r="H175" i="1" s="1"/>
  <c r="G177" i="1"/>
  <c r="G176" i="1" s="1"/>
  <c r="G175" i="1" s="1"/>
  <c r="I173" i="1"/>
  <c r="H173" i="1"/>
  <c r="G173" i="1"/>
  <c r="I171" i="1"/>
  <c r="H171" i="1"/>
  <c r="G171" i="1"/>
  <c r="I168" i="1"/>
  <c r="H168" i="1"/>
  <c r="G168" i="1"/>
  <c r="I582" i="1" l="1"/>
  <c r="I581" i="1" s="1"/>
  <c r="I553" i="1"/>
  <c r="I552" i="1" s="1"/>
  <c r="I551" i="1" s="1"/>
  <c r="I550" i="1" s="1"/>
  <c r="G582" i="1"/>
  <c r="G581" i="1" s="1"/>
  <c r="G167" i="1"/>
  <c r="G166" i="1" s="1"/>
  <c r="H167" i="1"/>
  <c r="H166" i="1" s="1"/>
  <c r="I167" i="1"/>
  <c r="I166" i="1" s="1"/>
  <c r="H553" i="1"/>
  <c r="H552" i="1" s="1"/>
  <c r="H551" i="1" s="1"/>
  <c r="G165" i="1"/>
  <c r="G164" i="1" s="1"/>
  <c r="H165" i="1"/>
  <c r="H164" i="1" s="1"/>
  <c r="I165" i="1"/>
  <c r="I164" i="1" s="1"/>
  <c r="G553" i="1"/>
  <c r="G552" i="1" s="1"/>
  <c r="G551" i="1" s="1"/>
  <c r="G550" i="1" s="1"/>
  <c r="G562" i="1"/>
  <c r="G561" i="1" s="1"/>
  <c r="H563" i="1"/>
  <c r="H562" i="1" s="1"/>
  <c r="H561" i="1" s="1"/>
  <c r="I562" i="1"/>
  <c r="I561" i="1" s="1"/>
  <c r="I547" i="1"/>
  <c r="H547" i="1"/>
  <c r="G547" i="1"/>
  <c r="I545" i="1"/>
  <c r="H545" i="1"/>
  <c r="G545" i="1"/>
  <c r="I543" i="1"/>
  <c r="H543" i="1"/>
  <c r="G543" i="1"/>
  <c r="I536" i="1"/>
  <c r="H536" i="1"/>
  <c r="G536" i="1"/>
  <c r="I531" i="1"/>
  <c r="H531" i="1"/>
  <c r="G531" i="1"/>
  <c r="I527" i="1"/>
  <c r="H527" i="1"/>
  <c r="G527" i="1"/>
  <c r="I522" i="1"/>
  <c r="H522" i="1"/>
  <c r="G522" i="1"/>
  <c r="I515" i="1"/>
  <c r="I512" i="1" s="1"/>
  <c r="I511" i="1" s="1"/>
  <c r="I510" i="1" s="1"/>
  <c r="H515" i="1"/>
  <c r="H512" i="1" s="1"/>
  <c r="H511" i="1" s="1"/>
  <c r="H510" i="1" s="1"/>
  <c r="G515" i="1"/>
  <c r="G435" i="1"/>
  <c r="G542" i="1" l="1"/>
  <c r="G541" i="1" s="1"/>
  <c r="I521" i="1"/>
  <c r="I520" i="1" s="1"/>
  <c r="H542" i="1"/>
  <c r="H541" i="1" s="1"/>
  <c r="I542" i="1"/>
  <c r="I541" i="1" s="1"/>
  <c r="G512" i="1"/>
  <c r="G511" i="1" s="1"/>
  <c r="G510" i="1" s="1"/>
  <c r="G521" i="1"/>
  <c r="G520" i="1" s="1"/>
  <c r="G519" i="1" s="1"/>
  <c r="H521" i="1"/>
  <c r="H520" i="1" s="1"/>
  <c r="H519" i="1" s="1"/>
  <c r="H509" i="1" s="1"/>
  <c r="I507" i="1"/>
  <c r="H507" i="1"/>
  <c r="G507" i="1"/>
  <c r="G503" i="1"/>
  <c r="I500" i="1"/>
  <c r="H500" i="1"/>
  <c r="G500" i="1"/>
  <c r="I497" i="1"/>
  <c r="H497" i="1"/>
  <c r="G497" i="1"/>
  <c r="I494" i="1"/>
  <c r="H494" i="1"/>
  <c r="G494" i="1"/>
  <c r="I487" i="1"/>
  <c r="H487" i="1"/>
  <c r="G487" i="1"/>
  <c r="I479" i="1"/>
  <c r="H479" i="1"/>
  <c r="G479" i="1"/>
  <c r="I475" i="1"/>
  <c r="H475" i="1"/>
  <c r="G475" i="1"/>
  <c r="I472" i="1"/>
  <c r="H472" i="1"/>
  <c r="G472" i="1"/>
  <c r="I435" i="1"/>
  <c r="H435" i="1"/>
  <c r="H431" i="1"/>
  <c r="I429" i="1"/>
  <c r="I428" i="1" s="1"/>
  <c r="I427" i="1" s="1"/>
  <c r="H429" i="1"/>
  <c r="G429" i="1"/>
  <c r="G428" i="1" s="1"/>
  <c r="G427" i="1" s="1"/>
  <c r="G424" i="1"/>
  <c r="G423" i="1" s="1"/>
  <c r="G422" i="1" s="1"/>
  <c r="G421" i="1" s="1"/>
  <c r="H343" i="1"/>
  <c r="I411" i="1"/>
  <c r="I410" i="1" s="1"/>
  <c r="H411" i="1"/>
  <c r="H410" i="1" s="1"/>
  <c r="G411" i="1"/>
  <c r="G410" i="1" s="1"/>
  <c r="I408" i="1"/>
  <c r="I407" i="1" s="1"/>
  <c r="H408" i="1"/>
  <c r="H407" i="1" s="1"/>
  <c r="G408" i="1"/>
  <c r="G407" i="1" s="1"/>
  <c r="I404" i="1"/>
  <c r="I403" i="1" s="1"/>
  <c r="I402" i="1" s="1"/>
  <c r="I401" i="1" s="1"/>
  <c r="H404" i="1"/>
  <c r="H403" i="1" s="1"/>
  <c r="H402" i="1" s="1"/>
  <c r="H401" i="1" s="1"/>
  <c r="G404" i="1"/>
  <c r="G403" i="1" s="1"/>
  <c r="G402" i="1" s="1"/>
  <c r="G401" i="1" s="1"/>
  <c r="I397" i="1"/>
  <c r="H397" i="1"/>
  <c r="G397" i="1"/>
  <c r="I395" i="1"/>
  <c r="H395" i="1"/>
  <c r="G395" i="1"/>
  <c r="I393" i="1"/>
  <c r="H393" i="1"/>
  <c r="G393" i="1"/>
  <c r="G389" i="1"/>
  <c r="G386" i="1"/>
  <c r="G384" i="1"/>
  <c r="G379" i="1"/>
  <c r="I380" i="1"/>
  <c r="I379" i="1" s="1"/>
  <c r="H380" i="1"/>
  <c r="H379" i="1" s="1"/>
  <c r="G380" i="1"/>
  <c r="I376" i="1"/>
  <c r="I375" i="1" s="1"/>
  <c r="H376" i="1"/>
  <c r="H375" i="1" s="1"/>
  <c r="G376" i="1"/>
  <c r="G375" i="1" s="1"/>
  <c r="G373" i="1"/>
  <c r="I371" i="1"/>
  <c r="I370" i="1" s="1"/>
  <c r="H371" i="1"/>
  <c r="H370" i="1" s="1"/>
  <c r="G371" i="1"/>
  <c r="I367" i="1"/>
  <c r="I366" i="1" s="1"/>
  <c r="I357" i="1" s="1"/>
  <c r="H367" i="1"/>
  <c r="H366" i="1" s="1"/>
  <c r="H357" i="1" s="1"/>
  <c r="G367" i="1"/>
  <c r="G366" i="1" s="1"/>
  <c r="G357" i="1" s="1"/>
  <c r="G364" i="1"/>
  <c r="I361" i="1"/>
  <c r="H361" i="1"/>
  <c r="G361" i="1"/>
  <c r="I359" i="1"/>
  <c r="H359" i="1"/>
  <c r="G359" i="1"/>
  <c r="I355" i="1"/>
  <c r="I354" i="1" s="1"/>
  <c r="H355" i="1"/>
  <c r="H354" i="1" s="1"/>
  <c r="G355" i="1"/>
  <c r="G354" i="1" s="1"/>
  <c r="I352" i="1"/>
  <c r="H352" i="1"/>
  <c r="G352" i="1"/>
  <c r="I349" i="1"/>
  <c r="H349" i="1"/>
  <c r="G349" i="1"/>
  <c r="I343" i="1"/>
  <c r="G343" i="1"/>
  <c r="G340" i="1"/>
  <c r="G338" i="1"/>
  <c r="I328" i="1"/>
  <c r="H328" i="1"/>
  <c r="G328" i="1"/>
  <c r="I325" i="1"/>
  <c r="H325" i="1"/>
  <c r="G325" i="1"/>
  <c r="I320" i="1"/>
  <c r="I319" i="1" s="1"/>
  <c r="H320" i="1"/>
  <c r="H319" i="1" s="1"/>
  <c r="G320" i="1"/>
  <c r="G319" i="1" s="1"/>
  <c r="G317" i="1"/>
  <c r="G315" i="1"/>
  <c r="I309" i="1"/>
  <c r="H309" i="1"/>
  <c r="G309" i="1"/>
  <c r="I307" i="1"/>
  <c r="H307" i="1"/>
  <c r="G307" i="1"/>
  <c r="I298" i="1"/>
  <c r="H298" i="1"/>
  <c r="I300" i="1"/>
  <c r="H300" i="1"/>
  <c r="G298" i="1"/>
  <c r="G300" i="1"/>
  <c r="G153" i="1"/>
  <c r="I158" i="1"/>
  <c r="I157" i="1" s="1"/>
  <c r="I156" i="1" s="1"/>
  <c r="H158" i="1"/>
  <c r="H157" i="1" s="1"/>
  <c r="H156" i="1" s="1"/>
  <c r="G158" i="1"/>
  <c r="G157" i="1" s="1"/>
  <c r="G156" i="1" s="1"/>
  <c r="I162" i="1"/>
  <c r="I161" i="1" s="1"/>
  <c r="I160" i="1" s="1"/>
  <c r="H162" i="1"/>
  <c r="H161" i="1" s="1"/>
  <c r="H160" i="1" s="1"/>
  <c r="G162" i="1"/>
  <c r="G161" i="1" s="1"/>
  <c r="G160" i="1" s="1"/>
  <c r="I519" i="1" l="1"/>
  <c r="I509" i="1" s="1"/>
  <c r="I434" i="1"/>
  <c r="I433" i="1" s="1"/>
  <c r="H369" i="1"/>
  <c r="G434" i="1"/>
  <c r="G433" i="1" s="1"/>
  <c r="H342" i="1"/>
  <c r="I491" i="1"/>
  <c r="I490" i="1" s="1"/>
  <c r="G383" i="1"/>
  <c r="H428" i="1"/>
  <c r="H427" i="1" s="1"/>
  <c r="H434" i="1"/>
  <c r="H433" i="1" s="1"/>
  <c r="G478" i="1"/>
  <c r="G477" i="1" s="1"/>
  <c r="G509" i="1"/>
  <c r="G382" i="1"/>
  <c r="G297" i="1"/>
  <c r="G296" i="1" s="1"/>
  <c r="G295" i="1" s="1"/>
  <c r="G294" i="1" s="1"/>
  <c r="G324" i="1"/>
  <c r="G342" i="1"/>
  <c r="H392" i="1"/>
  <c r="H382" i="1" s="1"/>
  <c r="G490" i="1"/>
  <c r="G306" i="1"/>
  <c r="G305" i="1" s="1"/>
  <c r="H324" i="1"/>
  <c r="I392" i="1"/>
  <c r="I382" i="1" s="1"/>
  <c r="H478" i="1"/>
  <c r="H477" i="1" s="1"/>
  <c r="I297" i="1"/>
  <c r="I296" i="1" s="1"/>
  <c r="I295" i="1" s="1"/>
  <c r="I294" i="1" s="1"/>
  <c r="H306" i="1"/>
  <c r="I306" i="1"/>
  <c r="I324" i="1"/>
  <c r="G370" i="1"/>
  <c r="G369" i="1" s="1"/>
  <c r="G392" i="1"/>
  <c r="I478" i="1"/>
  <c r="I477" i="1" s="1"/>
  <c r="H491" i="1"/>
  <c r="H490" i="1" s="1"/>
  <c r="H323" i="1"/>
  <c r="I369" i="1"/>
  <c r="I342" i="1"/>
  <c r="G155" i="1"/>
  <c r="H297" i="1"/>
  <c r="H296" i="1" s="1"/>
  <c r="H295" i="1" s="1"/>
  <c r="H294" i="1" s="1"/>
  <c r="I155" i="1"/>
  <c r="H155" i="1"/>
  <c r="G152" i="1"/>
  <c r="G151" i="1" s="1"/>
  <c r="G150" i="1" s="1"/>
  <c r="I148" i="1"/>
  <c r="I147" i="1" s="1"/>
  <c r="I146" i="1" s="1"/>
  <c r="I145" i="1" s="1"/>
  <c r="H148" i="1"/>
  <c r="H147" i="1" s="1"/>
  <c r="H146" i="1" s="1"/>
  <c r="H145" i="1" s="1"/>
  <c r="G148" i="1"/>
  <c r="G147" i="1" s="1"/>
  <c r="G146" i="1" s="1"/>
  <c r="G145" i="1" s="1"/>
  <c r="I143" i="1"/>
  <c r="H143" i="1"/>
  <c r="G143" i="1"/>
  <c r="I139" i="1"/>
  <c r="H139" i="1"/>
  <c r="I54" i="1"/>
  <c r="I53" i="1" s="1"/>
  <c r="H54" i="1"/>
  <c r="H53" i="1" s="1"/>
  <c r="I96" i="1"/>
  <c r="I95" i="1" s="1"/>
  <c r="I94" i="1" s="1"/>
  <c r="H96" i="1"/>
  <c r="H95" i="1" s="1"/>
  <c r="H94" i="1" s="1"/>
  <c r="G97" i="1"/>
  <c r="G96" i="1" s="1"/>
  <c r="G95" i="1" s="1"/>
  <c r="G94" i="1" s="1"/>
  <c r="G92" i="1"/>
  <c r="G91" i="1" s="1"/>
  <c r="G89" i="1"/>
  <c r="G88" i="1" s="1"/>
  <c r="G87" i="1" s="1"/>
  <c r="G85" i="1"/>
  <c r="G84" i="1" s="1"/>
  <c r="G83" i="1" s="1"/>
  <c r="I79" i="1"/>
  <c r="I78" i="1" s="1"/>
  <c r="I77" i="1" s="1"/>
  <c r="H79" i="1"/>
  <c r="H78" i="1" s="1"/>
  <c r="H77" i="1" s="1"/>
  <c r="G80" i="1"/>
  <c r="G79" i="1" s="1"/>
  <c r="G78" i="1" s="1"/>
  <c r="I66" i="1"/>
  <c r="H66" i="1"/>
  <c r="G66" i="1"/>
  <c r="I68" i="1"/>
  <c r="H68" i="1"/>
  <c r="I61" i="1"/>
  <c r="I60" i="1" s="1"/>
  <c r="I59" i="1" s="1"/>
  <c r="H61" i="1"/>
  <c r="H60" i="1" s="1"/>
  <c r="H59" i="1" s="1"/>
  <c r="G61" i="1"/>
  <c r="G60" i="1" s="1"/>
  <c r="G59" i="1" s="1"/>
  <c r="I56" i="1"/>
  <c r="H56" i="1"/>
  <c r="G56" i="1"/>
  <c r="I51" i="1"/>
  <c r="H51" i="1"/>
  <c r="G51" i="1"/>
  <c r="I49" i="1"/>
  <c r="H49" i="1"/>
  <c r="G49" i="1"/>
  <c r="I46" i="1"/>
  <c r="H46" i="1"/>
  <c r="G46" i="1"/>
  <c r="I43" i="1"/>
  <c r="H43" i="1"/>
  <c r="G43" i="1"/>
  <c r="I40" i="1"/>
  <c r="I39" i="1" s="1"/>
  <c r="H40" i="1"/>
  <c r="H39" i="1" s="1"/>
  <c r="G40" i="1"/>
  <c r="G39" i="1" s="1"/>
  <c r="I37" i="1"/>
  <c r="I36" i="1" s="1"/>
  <c r="H37" i="1"/>
  <c r="H36" i="1" s="1"/>
  <c r="G37" i="1"/>
  <c r="G36" i="1" s="1"/>
  <c r="I33" i="1"/>
  <c r="H33" i="1"/>
  <c r="I32" i="1"/>
  <c r="I31" i="1" s="1"/>
  <c r="H32" i="1"/>
  <c r="H31" i="1" s="1"/>
  <c r="G32" i="1"/>
  <c r="G31" i="1" s="1"/>
  <c r="G33" i="1"/>
  <c r="H28" i="1"/>
  <c r="H27" i="1" s="1"/>
  <c r="I29" i="1"/>
  <c r="I28" i="1" s="1"/>
  <c r="I27" i="1" s="1"/>
  <c r="H29" i="1"/>
  <c r="G29" i="1"/>
  <c r="G28" i="1" s="1"/>
  <c r="G27" i="1" s="1"/>
  <c r="I25" i="1"/>
  <c r="H25" i="1"/>
  <c r="G25" i="1"/>
  <c r="I22" i="1"/>
  <c r="H22" i="1"/>
  <c r="G22" i="1"/>
  <c r="I17" i="1"/>
  <c r="I16" i="1" s="1"/>
  <c r="H17" i="1"/>
  <c r="H16" i="1" s="1"/>
  <c r="G17" i="1"/>
  <c r="G16" i="1" s="1"/>
  <c r="I18" i="1"/>
  <c r="H18" i="1"/>
  <c r="G18" i="1"/>
  <c r="I426" i="1" l="1"/>
  <c r="I420" i="1" s="1"/>
  <c r="H138" i="1"/>
  <c r="H137" i="1" s="1"/>
  <c r="H136" i="1" s="1"/>
  <c r="G323" i="1"/>
  <c r="G304" i="1" s="1"/>
  <c r="G303" i="1" s="1"/>
  <c r="H304" i="1"/>
  <c r="H303" i="1" s="1"/>
  <c r="G426" i="1"/>
  <c r="G420" i="1" s="1"/>
  <c r="H65" i="1"/>
  <c r="H64" i="1" s="1"/>
  <c r="H58" i="1" s="1"/>
  <c r="I323" i="1"/>
  <c r="I304" i="1" s="1"/>
  <c r="I303" i="1" s="1"/>
  <c r="H426" i="1"/>
  <c r="H420" i="1" s="1"/>
  <c r="G21" i="1"/>
  <c r="G20" i="1" s="1"/>
  <c r="H42" i="1"/>
  <c r="H35" i="1" s="1"/>
  <c r="G65" i="1"/>
  <c r="G64" i="1" s="1"/>
  <c r="G58" i="1" s="1"/>
  <c r="I42" i="1"/>
  <c r="I35" i="1" s="1"/>
  <c r="I65" i="1"/>
  <c r="I64" i="1" s="1"/>
  <c r="I58" i="1" s="1"/>
  <c r="I138" i="1"/>
  <c r="I137" i="1" s="1"/>
  <c r="I136" i="1" s="1"/>
  <c r="I135" i="1" s="1"/>
  <c r="G42" i="1"/>
  <c r="G35" i="1" s="1"/>
  <c r="G15" i="1" s="1"/>
  <c r="G77" i="1"/>
  <c r="G138" i="1"/>
  <c r="G137" i="1" s="1"/>
  <c r="G136" i="1" s="1"/>
  <c r="G135" i="1" s="1"/>
  <c r="H135" i="1"/>
  <c r="I21" i="1"/>
  <c r="I20" i="1" s="1"/>
  <c r="H21" i="1"/>
  <c r="H20" i="1" s="1"/>
  <c r="H109" i="1"/>
  <c r="I109" i="1"/>
  <c r="G109" i="1"/>
  <c r="H113" i="1"/>
  <c r="I113" i="1"/>
  <c r="G113" i="1"/>
  <c r="H115" i="1"/>
  <c r="I115" i="1"/>
  <c r="G115" i="1"/>
  <c r="H118" i="1"/>
  <c r="H117" i="1" s="1"/>
  <c r="I118" i="1"/>
  <c r="I117" i="1" s="1"/>
  <c r="G118" i="1"/>
  <c r="G117" i="1" s="1"/>
  <c r="H121" i="1"/>
  <c r="I121" i="1"/>
  <c r="G121" i="1"/>
  <c r="H123" i="1"/>
  <c r="I123" i="1"/>
  <c r="G123" i="1"/>
  <c r="I125" i="1"/>
  <c r="H125" i="1"/>
  <c r="G125" i="1"/>
  <c r="H127" i="1"/>
  <c r="I127" i="1"/>
  <c r="G127" i="1"/>
  <c r="H133" i="1"/>
  <c r="H132" i="1" s="1"/>
  <c r="H131" i="1" s="1"/>
  <c r="H130" i="1" s="1"/>
  <c r="H129" i="1" s="1"/>
  <c r="I133" i="1"/>
  <c r="I132" i="1" s="1"/>
  <c r="I131" i="1" s="1"/>
  <c r="I130" i="1" s="1"/>
  <c r="I129" i="1" s="1"/>
  <c r="G133" i="1"/>
  <c r="G132" i="1" s="1"/>
  <c r="G131" i="1" s="1"/>
  <c r="G130" i="1" s="1"/>
  <c r="G129" i="1" s="1"/>
  <c r="H288" i="1"/>
  <c r="H287" i="1" s="1"/>
  <c r="H286" i="1" s="1"/>
  <c r="H285" i="1" s="1"/>
  <c r="H284" i="1" s="1"/>
  <c r="I288" i="1"/>
  <c r="I287" i="1" s="1"/>
  <c r="I286" i="1" s="1"/>
  <c r="I285" i="1" s="1"/>
  <c r="I284" i="1" s="1"/>
  <c r="G288" i="1"/>
  <c r="G287" i="1" s="1"/>
  <c r="G286" i="1" s="1"/>
  <c r="G285" i="1" s="1"/>
  <c r="G284" i="1" s="1"/>
  <c r="H183" i="1"/>
  <c r="I183" i="1"/>
  <c r="G183" i="1"/>
  <c r="H187" i="1"/>
  <c r="H186" i="1" s="1"/>
  <c r="I187" i="1"/>
  <c r="I186" i="1" s="1"/>
  <c r="G187" i="1"/>
  <c r="G186" i="1" s="1"/>
  <c r="H192" i="1"/>
  <c r="I192" i="1"/>
  <c r="G192" i="1"/>
  <c r="H194" i="1"/>
  <c r="I194" i="1"/>
  <c r="G194" i="1"/>
  <c r="H199" i="1"/>
  <c r="I199" i="1"/>
  <c r="G199" i="1"/>
  <c r="H201" i="1"/>
  <c r="I201" i="1"/>
  <c r="G201" i="1"/>
  <c r="H203" i="1"/>
  <c r="I203" i="1"/>
  <c r="G203" i="1"/>
  <c r="H205" i="1"/>
  <c r="I205" i="1"/>
  <c r="G205" i="1"/>
  <c r="H207" i="1"/>
  <c r="I207" i="1"/>
  <c r="G207" i="1"/>
  <c r="H209" i="1"/>
  <c r="I209" i="1"/>
  <c r="G209" i="1"/>
  <c r="H211" i="1"/>
  <c r="I211" i="1"/>
  <c r="G211" i="1"/>
  <c r="H215" i="1"/>
  <c r="I215" i="1"/>
  <c r="G215" i="1"/>
  <c r="H219" i="1"/>
  <c r="I219" i="1"/>
  <c r="G219" i="1"/>
  <c r="H223" i="1"/>
  <c r="I223" i="1"/>
  <c r="G223" i="1"/>
  <c r="H225" i="1"/>
  <c r="I225" i="1"/>
  <c r="G225" i="1"/>
  <c r="H233" i="1"/>
  <c r="H230" i="1" s="1"/>
  <c r="H229" i="1" s="1"/>
  <c r="I233" i="1"/>
  <c r="I230" i="1" s="1"/>
  <c r="I229" i="1" s="1"/>
  <c r="G233" i="1"/>
  <c r="H237" i="1"/>
  <c r="I237" i="1"/>
  <c r="G237" i="1"/>
  <c r="H236" i="1"/>
  <c r="H235" i="1" s="1"/>
  <c r="I236" i="1"/>
  <c r="I235" i="1" s="1"/>
  <c r="G236" i="1"/>
  <c r="G235" i="1" s="1"/>
  <c r="I246" i="1"/>
  <c r="H246" i="1"/>
  <c r="G246" i="1"/>
  <c r="H242" i="1"/>
  <c r="I242" i="1"/>
  <c r="G242" i="1"/>
  <c r="H244" i="1"/>
  <c r="I244" i="1"/>
  <c r="G244" i="1"/>
  <c r="H250" i="1"/>
  <c r="H249" i="1" s="1"/>
  <c r="H248" i="1" s="1"/>
  <c r="I250" i="1"/>
  <c r="I249" i="1" s="1"/>
  <c r="I248" i="1" s="1"/>
  <c r="G250" i="1"/>
  <c r="G249" i="1" s="1"/>
  <c r="G248" i="1" s="1"/>
  <c r="H254" i="1"/>
  <c r="H253" i="1" s="1"/>
  <c r="I254" i="1"/>
  <c r="I253" i="1" s="1"/>
  <c r="G254" i="1"/>
  <c r="G253" i="1" s="1"/>
  <c r="H259" i="1"/>
  <c r="I259" i="1"/>
  <c r="G259" i="1"/>
  <c r="H261" i="1"/>
  <c r="I261" i="1"/>
  <c r="G261" i="1"/>
  <c r="H266" i="1"/>
  <c r="H265" i="1" s="1"/>
  <c r="H264" i="1" s="1"/>
  <c r="H263" i="1" s="1"/>
  <c r="I266" i="1"/>
  <c r="I265" i="1" s="1"/>
  <c r="I264" i="1" s="1"/>
  <c r="I263" i="1" s="1"/>
  <c r="G266" i="1"/>
  <c r="G265" i="1" s="1"/>
  <c r="G264" i="1" s="1"/>
  <c r="G263" i="1" s="1"/>
  <c r="H272" i="1"/>
  <c r="I272" i="1"/>
  <c r="G272" i="1"/>
  <c r="H274" i="1"/>
  <c r="I274" i="1"/>
  <c r="G274" i="1"/>
  <c r="H276" i="1"/>
  <c r="I276" i="1"/>
  <c r="G276" i="1"/>
  <c r="H282" i="1"/>
  <c r="H281" i="1" s="1"/>
  <c r="H280" i="1" s="1"/>
  <c r="H279" i="1" s="1"/>
  <c r="H278" i="1" s="1"/>
  <c r="I282" i="1"/>
  <c r="I281" i="1" s="1"/>
  <c r="I280" i="1" s="1"/>
  <c r="I279" i="1" s="1"/>
  <c r="I278" i="1" s="1"/>
  <c r="G282" i="1"/>
  <c r="G258" i="1" l="1"/>
  <c r="G257" i="1" s="1"/>
  <c r="G214" i="1"/>
  <c r="G213" i="1" s="1"/>
  <c r="I191" i="1"/>
  <c r="I190" i="1" s="1"/>
  <c r="G112" i="1"/>
  <c r="G230" i="1"/>
  <c r="G229" i="1" s="1"/>
  <c r="G228" i="1" s="1"/>
  <c r="H228" i="1"/>
  <c r="H271" i="1"/>
  <c r="H270" i="1" s="1"/>
  <c r="H269" i="1" s="1"/>
  <c r="H268" i="1" s="1"/>
  <c r="G252" i="1"/>
  <c r="H191" i="1"/>
  <c r="H190" i="1" s="1"/>
  <c r="G14" i="1"/>
  <c r="I258" i="1"/>
  <c r="I257" i="1" s="1"/>
  <c r="I252" i="1" s="1"/>
  <c r="I241" i="1"/>
  <c r="I240" i="1" s="1"/>
  <c r="I239" i="1" s="1"/>
  <c r="G191" i="1"/>
  <c r="G190" i="1" s="1"/>
  <c r="I112" i="1"/>
  <c r="H112" i="1"/>
  <c r="I182" i="1"/>
  <c r="I181" i="1" s="1"/>
  <c r="I180" i="1" s="1"/>
  <c r="G222" i="1"/>
  <c r="G221" i="1" s="1"/>
  <c r="G182" i="1"/>
  <c r="G181" i="1" s="1"/>
  <c r="G180" i="1" s="1"/>
  <c r="G241" i="1"/>
  <c r="G240" i="1" s="1"/>
  <c r="G239" i="1" s="1"/>
  <c r="I15" i="1"/>
  <c r="I14" i="1" s="1"/>
  <c r="H241" i="1"/>
  <c r="H240" i="1" s="1"/>
  <c r="H239" i="1" s="1"/>
  <c r="I222" i="1"/>
  <c r="I221" i="1" s="1"/>
  <c r="H222" i="1"/>
  <c r="H221" i="1" s="1"/>
  <c r="I214" i="1"/>
  <c r="I213" i="1" s="1"/>
  <c r="H214" i="1"/>
  <c r="H213" i="1" s="1"/>
  <c r="G198" i="1"/>
  <c r="G197" i="1" s="1"/>
  <c r="I198" i="1"/>
  <c r="I197" i="1" s="1"/>
  <c r="H198" i="1"/>
  <c r="H197" i="1" s="1"/>
  <c r="H182" i="1"/>
  <c r="H181" i="1" s="1"/>
  <c r="H180" i="1" s="1"/>
  <c r="G120" i="1"/>
  <c r="H120" i="1"/>
  <c r="H108" i="1" s="1"/>
  <c r="H107" i="1" s="1"/>
  <c r="H106" i="1" s="1"/>
  <c r="H105" i="1" s="1"/>
  <c r="I271" i="1"/>
  <c r="I270" i="1" s="1"/>
  <c r="I269" i="1" s="1"/>
  <c r="I268" i="1" s="1"/>
  <c r="H258" i="1"/>
  <c r="H257" i="1" s="1"/>
  <c r="H252" i="1" s="1"/>
  <c r="I120" i="1"/>
  <c r="I108" i="1" s="1"/>
  <c r="I107" i="1" s="1"/>
  <c r="I106" i="1" s="1"/>
  <c r="I105" i="1" s="1"/>
  <c r="H15" i="1"/>
  <c r="H14" i="1" s="1"/>
  <c r="I228" i="1"/>
  <c r="G281" i="1"/>
  <c r="G280" i="1" s="1"/>
  <c r="G279" i="1" s="1"/>
  <c r="G278" i="1" s="1"/>
  <c r="G271" i="1"/>
  <c r="G270" i="1" s="1"/>
  <c r="G269" i="1" s="1"/>
  <c r="G268" i="1" s="1"/>
  <c r="G108" i="1" l="1"/>
  <c r="G107" i="1" s="1"/>
  <c r="G106" i="1" s="1"/>
  <c r="G105" i="1" s="1"/>
  <c r="G227" i="1"/>
  <c r="G196" i="1"/>
  <c r="G189" i="1" s="1"/>
  <c r="H227" i="1"/>
  <c r="I227" i="1"/>
  <c r="H196" i="1"/>
  <c r="H189" i="1" s="1"/>
  <c r="I196" i="1"/>
  <c r="I189" i="1" s="1"/>
  <c r="G179" i="1" l="1"/>
  <c r="G13" i="1" s="1"/>
  <c r="I179" i="1"/>
  <c r="I13" i="1" s="1"/>
  <c r="H179" i="1"/>
  <c r="H13" i="1" s="1"/>
</calcChain>
</file>

<file path=xl/sharedStrings.xml><?xml version="1.0" encoding="utf-8"?>
<sst xmlns="http://schemas.openxmlformats.org/spreadsheetml/2006/main" count="3023" uniqueCount="717">
  <si>
    <t xml:space="preserve"> (тыс. руб.)</t>
  </si>
  <si>
    <t>Наименование</t>
  </si>
  <si>
    <t>Всего</t>
  </si>
  <si>
    <t>АДМИНИСТРАЦИЯ КАТАВ-ИВАНОВСКОГО МУНИЦИПАЛЬНОГО РАЙОНА</t>
  </si>
  <si>
    <t>557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</si>
  <si>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</si>
  <si>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</si>
  <si>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</si>
  <si>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</si>
  <si>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</si>
  <si>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Непрограмное направление деятельности</t>
  </si>
  <si>
    <t>70.0.00.00000</t>
  </si>
  <si>
    <t>Глава муниципального образования</t>
  </si>
  <si>
    <t>70.0.00.20300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</si>
  <si>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</si>
  <si>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</si>
  <si>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</si>
  <si>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</si>
  <si>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 за счет средств местного бюджета</t>
  </si>
  <si>
    <t>70.0.00.20401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</si>
  <si>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</si>
  <si>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средств местного бюджета (Закупка товаров, работ и услуг для обеспечения государственных (муниципальных) нужд)</t>
  </si>
  <si>
    <t>200</t>
  </si>
  <si>
    <t>Уплата налога на имущество организаций, земельногои транспортного налогов</t>
  </si>
  <si>
    <t>70.0.89.00000</t>
  </si>
  <si>
    <t>Центральный аппарат за счет средств местного бюджета (Иные бюджетные ассигнования)</t>
  </si>
  <si>
    <t>70.0.89.20401</t>
  </si>
  <si>
    <t>800</t>
  </si>
  <si>
    <t>Судебная система</t>
  </si>
  <si>
    <t>05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</si>
  <si>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</si>
  <si>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70.0.00.51200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</si>
  <si>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</si>
  <si>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Резервные фонды</t>
  </si>
  <si>
    <t>11</t>
  </si>
  <si>
    <t>Расходы общегосударственного характера</t>
  </si>
  <si>
    <t>70.0.04.00000</t>
  </si>
  <si>
    <t>Резервные фонды местных организаций (Иные бюджетные ассигнования)</t>
  </si>
  <si>
    <t>70.0.04.00500</t>
  </si>
  <si>
    <t>Другие общегосударственные вопросы</t>
  </si>
  <si>
    <t>13</t>
  </si>
  <si>
    <t>Муниципальная программа "Развитие туризма на территории Катав-Ивановского муниципального района на 2020-2022годы"</t>
  </si>
  <si>
    <t>05.0.00.00000</t>
  </si>
  <si>
    <t>Реализация отраслевых мероприятий</t>
  </si>
  <si>
    <t>05.0.07.00000</t>
  </si>
  <si>
    <t>Организация и проведение мероприятий в сфере туризма (Закупка товаров, работ и услуг для обеспечения государственных (муниципальных) нужд)</t>
  </si>
  <si>
    <t>05.0.07.72000</t>
  </si>
  <si>
    <t>Муниципальная программа "Развитие муниципальной службы в Катав-Ивановском муниципальном районе на 2018-2020 годы"</t>
  </si>
  <si>
    <t>07.0.00.00000</t>
  </si>
  <si>
    <t>07.0.07.00000</t>
  </si>
  <si>
    <t>07.0.07.20401</t>
  </si>
  <si>
    <t>Организация работы комиссий по делам несовершеннолетних и защите их прав</t>
  </si>
  <si>
    <t>70.0.00.03060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</si>
  <si>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</si>
  <si>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</si>
  <si>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</si>
  <si>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70.0.00.99090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</si>
  <si>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</si>
  <si>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</si>
  <si>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Выполнение других обязательств государства (Закупка товаров, работ и услуг для обеспечения государственных (муниципальных) нужд)</t>
  </si>
  <si>
    <t>70.0.04.09203</t>
  </si>
  <si>
    <t>Финансовое обеспечение государственного задания на оказание государственных услуг (выполнение работ)</t>
  </si>
  <si>
    <t>70.0.10.00000</t>
  </si>
  <si>
    <t>Обеспечение деятельности подведомственных учреждений (Предоставление субсидий бюджетным, автономным учреждениям и иным некоммерческим организациям)</t>
  </si>
  <si>
    <t>70.0.10.29900</t>
  </si>
  <si>
    <t>600</t>
  </si>
  <si>
    <t>Выполнение публичных нормативных обязательств</t>
  </si>
  <si>
    <t>70.0.95.00000</t>
  </si>
  <si>
    <t>Премии и иные поощрения в районе (Социальное обеспечение и иные выплаты населению)</t>
  </si>
  <si>
    <t>70.0.95.00900</t>
  </si>
  <si>
    <t>300</t>
  </si>
  <si>
    <t>НАЦИОНАЛЬНАЯ БЕЗОПАСНОСТЬ И ПРАВООХРАНИТЕЛЬНАЯ ДЕЯТЕЛЬНОСТЬ</t>
  </si>
  <si>
    <t>03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</si>
  <si>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</si>
  <si>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</si>
  <si>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70.0.00.59300</t>
  </si>
  <si>
    <t>Осуществление переданных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</si>
  <si>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полномочий Российской Федерации на государственную регистрацию актов гражданского состояния (Закупка товаров, работ и услуг для обеспечения государственных (муниципальных) нужд)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</si>
  <si>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</si>
  <si>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</si>
  <si>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</si>
  <si>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70.0.04.21801</t>
  </si>
  <si>
    <t>70.0.07.00000</t>
  </si>
  <si>
    <t>На содержание комплексной системы оповещения в муниципальном районе (Закупка товаров, работ и услуг для обеспечения государственных (муниципальных) нужд)</t>
  </si>
  <si>
    <t>70.0.07.21801</t>
  </si>
  <si>
    <t>НАЦИОНАЛЬНАЯ ЭКОНОМИКА</t>
  </si>
  <si>
    <t>Общеэкономические вопросы</t>
  </si>
  <si>
    <t>Реализация переданных государственных полномочий в области охраны труда</t>
  </si>
  <si>
    <t>70.0.00.22030</t>
  </si>
  <si>
    <t>Реализация переданных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</si>
  <si>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в области охраны труда (Закупка товаров, работ и услуг для обеспечения государственных (муниципальных) нужд)</t>
  </si>
  <si>
    <t>Сельское хозяйство и рыболовство</t>
  </si>
  <si>
    <t>Муниципальная программа "Поддержка садоводческих и некоммерческих товариществ граждан, расположенных на территории Катав-Ивановского муниципального района"</t>
  </si>
  <si>
    <t>27.0.00.00000</t>
  </si>
  <si>
    <t>Субсидии садоводческим, некоммерческим товариществам граждан</t>
  </si>
  <si>
    <t>27.0.55.00000</t>
  </si>
  <si>
    <t>Субсидии садоводческим, некоммерческим товариществам граждан (Предоставление субсидий бюджетным, автономным учреждениям и иным некоммерческим организациям)</t>
  </si>
  <si>
    <t>Другие вопросы в области национальной экономики</t>
  </si>
  <si>
    <t>12</t>
  </si>
  <si>
    <t>Муниципальная программа "Разработка документов территориального планирования Катав-Ивановского муниципального района на 2020-2022 годы"</t>
  </si>
  <si>
    <t>09.0.00.00000</t>
  </si>
  <si>
    <t>09.0.07.00000</t>
  </si>
  <si>
    <t>Реализация отраслевых мероприятий (Закупка товаров, работ и услуг для обеспечения государственных (муниципальных) нужд)</t>
  </si>
  <si>
    <t>Муниципальная программа "Развитие малого и среднего предпринимательства в Катав -Ивановском муниципальном районе на 2018 - 2020 годы"</t>
  </si>
  <si>
    <t>11.0.00.00000</t>
  </si>
  <si>
    <t>11.0.07.00000</t>
  </si>
  <si>
    <t>Реализация отраслевых мероприятий (Иные бюджетные ассигнования)</t>
  </si>
  <si>
    <t>КУЛЬТУРА, КИНЕМАТОГРАФИЯ</t>
  </si>
  <si>
    <t>08</t>
  </si>
  <si>
    <t>Другие вопросы в области культуры, кинематографии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</si>
  <si>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</si>
  <si>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70.0.00.12010</t>
  </si>
  <si>
    <t>Комплектование, учет, использование и хранение архивных документов, отнесенных к государственной собственности Челябинской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</si>
  <si>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обеспечения государственных (муниципальных) нужд)</t>
  </si>
  <si>
    <t>СРЕДСТВА МАССОВОЙ ИНФОРМАЦИИ</t>
  </si>
  <si>
    <t>Периодическая печать и издательства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</si>
  <si>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</si>
  <si>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70.0.55.00000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</si>
  <si>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</si>
  <si>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70.0.55.44460</t>
  </si>
  <si>
    <t>КОМИТЕТ ИМУЩЕСТВЕННЫХ ОТНОШЕНИЙ АДМИНИСТРАЦИИ КАТАВ-ИВАНОВСКОГО МУНИЦИПАЛЬНОГО РАЙОНА</t>
  </si>
  <si>
    <t>559</t>
  </si>
  <si>
    <t>Муниципальная программа "Управление муниципальным имуществом и земельными ресурсами Катав-Ивановского муниципального района на 2017-2022 годы"</t>
  </si>
  <si>
    <t>10.0.00.00000</t>
  </si>
  <si>
    <t>10.0.00.20401</t>
  </si>
  <si>
    <t>10.0.04.00000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</si>
  <si>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обеспечения государственных (муниципальных) нужд)</t>
  </si>
  <si>
    <t>10.0.04.09002</t>
  </si>
  <si>
    <t>10.0.04.09203</t>
  </si>
  <si>
    <t>Уплата налога на имущество организаций,земельного и транспортного налогов</t>
  </si>
  <si>
    <t>10.0.89.00000</t>
  </si>
  <si>
    <t>10.0.89.20401</t>
  </si>
  <si>
    <t>Подпрограмма "Внесение в государственный кадастр недвижимости сведений о границах населенных пунктов и территориальных зон Катав-Ивановского муниципального района Челябинской области на 2017-2020 годы"</t>
  </si>
  <si>
    <t>10.1.00.00000</t>
  </si>
  <si>
    <t>Субсидия на проведение работ по описанию местоположения границ населенных пунктов Челябинской области (ОБ) (Закупка товаров, работ и услуг для обеспечения государственных (муниципальных) нужд)</t>
  </si>
  <si>
    <t>10.1.04.99320</t>
  </si>
  <si>
    <t>Субсидия на проведение работ по описанию местоположения границ территориальных зон Челябинской области (ОБ) (Закупка товаров, работ и услуг для обеспечения государственных (муниципальных) нужд)</t>
  </si>
  <si>
    <t>10.1.04.99330</t>
  </si>
  <si>
    <t>Софинансирование на проведение работ по описанию местоположения границ населенных пунктов Челябинской области (Закупка товаров, работ и услуг для обеспечения государственных (муниципальных) нужд)</t>
  </si>
  <si>
    <t>10.1.04.S9932</t>
  </si>
  <si>
    <t>Софинансирование на проведение работ по описанию местоположения границ территориальных зон Челябинской области (Закупка товаров, работ и услуг для обеспечения государственных (муниципальных) нужд)</t>
  </si>
  <si>
    <t>10.1.04.S9933</t>
  </si>
  <si>
    <t>Мероприятия по землеустройству и землепользованию (Закупка товаров, работ и услуг для обеспечения государственных (муниципальных) нужд)</t>
  </si>
  <si>
    <t>10.0.04.34003</t>
  </si>
  <si>
    <t>ФИНАНСОВОЕ УПРАВЛЕНИЕ АДМИНИСТРАЦИИ КАТАВ-ИВАНОВСКОГО МУНИЦИПАЛЬНОГО РАЙОНА ЧЕЛЯБИНСКОЙ ОБЛАСТИ</t>
  </si>
  <si>
    <t>560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</si>
  <si>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</si>
  <si>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</si>
  <si>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НАЦИОНАЛЬНАЯ ОБОРОНА</t>
  </si>
  <si>
    <t>Мобилизационная и вневойсковая подготовка</t>
  </si>
  <si>
    <t>Субвенции  из областного бюджета</t>
  </si>
  <si>
    <t>70.0.02.00000</t>
  </si>
  <si>
    <t>Осуществление первичного воинского учета на территориях,где отсутствуют военные комиссариаты (Межбюджетные трансферты)</t>
  </si>
  <si>
    <t>70.0.02.51180</t>
  </si>
  <si>
    <t>500</t>
  </si>
  <si>
    <t>СОЦИАЛЬНАЯ ПОЛИТИКА</t>
  </si>
  <si>
    <t>10</t>
  </si>
  <si>
    <t>Социальное обеспечение населения</t>
  </si>
  <si>
    <t>Реализация иных государственных функций в области социальной политики</t>
  </si>
  <si>
    <t>70.0.06.00000</t>
  </si>
  <si>
    <t>Мероприятия по обеспечению своевременной и полной выплаты заработной платы (Иные бюджетные ассигнования)</t>
  </si>
  <si>
    <t>70.0.06.05550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</si>
  <si>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</si>
  <si>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</si>
  <si>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</si>
  <si>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Муниципальная программа"Выравнивание бюджетной обеспеченности муниципальных образований Катав-Ивановского муниципального района"</t>
  </si>
  <si>
    <t>17.0.00.00000</t>
  </si>
  <si>
    <t>17.0.02.00000</t>
  </si>
  <si>
    <t>17.0.02.51601</t>
  </si>
  <si>
    <t>Прочие межбюджетные трансферты общего характера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</si>
  <si>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</t>
  </si>
  <si>
    <t>18.0.00.00000</t>
  </si>
  <si>
    <t>Межбюджетные трансферты за счет собственных средств района</t>
  </si>
  <si>
    <t>18.0.08.00000</t>
  </si>
  <si>
    <t>Иные межбюджетные трансферты за счет собственных средств района (Межбюджетные трансферты)</t>
  </si>
  <si>
    <t>18.0.08.51702</t>
  </si>
  <si>
    <t>СОБРАНИЕ ДЕПУТАТОВ КАТАВ-ИВАНОВСКОГО МУНИЦИПАЛЬНОГО РАЙОНА</t>
  </si>
  <si>
    <t>685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</si>
  <si>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</si>
  <si>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</si>
  <si>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70.0.00.21100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</si>
  <si>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</si>
  <si>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УПРАВЛЕНИЕ КОММУНАЛЬНОГО ХОЗЯЙСТВА, ТРАНСПОРТА И СВЯЗИ КАТАВ-ИВАНОВСКОГО МУНИЦИПАЛЬНОГО РАЙОНА</t>
  </si>
  <si>
    <t>686</t>
  </si>
  <si>
    <t>16.0.00.00000</t>
  </si>
  <si>
    <t>Центральный аппарат за счет местного бюджета</t>
  </si>
  <si>
    <t>16.0.00.20401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</si>
  <si>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</si>
  <si>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обеспечения государственных (муниципальных) нужд)</t>
  </si>
  <si>
    <t>Уплата налога на имущество организаций, земельного и транспортного налога</t>
  </si>
  <si>
    <t>16.0.89.00000</t>
  </si>
  <si>
    <t>Центральный аппарат за счет местного бюджета (Иные бюджетные ассигнования)</t>
  </si>
  <si>
    <t>16.0.89.20401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</si>
  <si>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2018-2022 годы"</t>
  </si>
  <si>
    <t>84.0.00.00000</t>
  </si>
  <si>
    <t>Дорожное хозяйство (дорожные фонды)</t>
  </si>
  <si>
    <t>Муниципальная программа "Содержание автомобильных дорог общего пользования Катав-Ивановского муниципального района на 2018-2022 годы"</t>
  </si>
  <si>
    <t>80.0.00.00000</t>
  </si>
  <si>
    <t>Содержание автомобильных дорог общего пользования на межмуниципальном уровне</t>
  </si>
  <si>
    <t>80.0.30.00000</t>
  </si>
  <si>
    <t>Содержание автомобильных дорог общего пользования на межмуниципальном уровне с/п Бедярыш (Межбюджетные трансферты)</t>
  </si>
  <si>
    <t>80.0.30.52103</t>
  </si>
  <si>
    <t>Содержание автомобильных дорог общего пользования на межмуниципальном уровне с/п Верх-Катавка (Межбюджетные трансферты)</t>
  </si>
  <si>
    <t>80.0.30.52104</t>
  </si>
  <si>
    <t>Содержание автомобильных дорог общего пользования на межмуниципальном уровне с/п Лесной (Межбюджетные трансферты)</t>
  </si>
  <si>
    <t>80.0.30.52105</t>
  </si>
  <si>
    <t>Содержание автомобильных дорог общего пользования на межмуниципальном уровне с/п Меседа (Межбюджетные трансферты)</t>
  </si>
  <si>
    <t>80.0.30.52106</t>
  </si>
  <si>
    <t>Содержание автомобильных дорог общего пользования на межмуниципальном уровне с/п Орловка (Межбюджетные трансферты)</t>
  </si>
  <si>
    <t>80.0.30.52107</t>
  </si>
  <si>
    <t>Содержание автомобильных дорог общего пользования на межмуниципальном уровне с/п Серпиевка (Межбюджетные трансферты)</t>
  </si>
  <si>
    <t>80.0.30.52108</t>
  </si>
  <si>
    <t>Содержание автомобильных дорог общего пользования на межмуниципальном уровне с/п Тюлюк (Межбюджетные трансферты)</t>
  </si>
  <si>
    <t>80.0.30.52109</t>
  </si>
  <si>
    <t>Муниципальная программа "Ремонт автомобильных дорог общего пользования Катав-Ивановского муниципального района на 2018-2022 годы"</t>
  </si>
  <si>
    <t>81.0.00.00000</t>
  </si>
  <si>
    <t>Ремонт автомобильных дорог общего пользования</t>
  </si>
  <si>
    <t>81.0.31.00000</t>
  </si>
  <si>
    <t>Ремонт автомобильных дорог г. Катав-Ивановск (Закупка товаров, работ и услуг для обеспечения государственных (муниципальных) нужд)</t>
  </si>
  <si>
    <t>81.0.31.00001</t>
  </si>
  <si>
    <t>(ОБ) Капитальный ремонт, ремонт и содержание автомобильных дорог общего пользования (Закупка товаров, работ и услуг для обеспечения государственных (муниципальных) нужд)</t>
  </si>
  <si>
    <t>81.0.31.06050</t>
  </si>
  <si>
    <t>Муниципальная программа "Формирование законопослушного поведения участников дорожного движения на территории Катав-Ивановского муниципального района на 2018-2022 годы"</t>
  </si>
  <si>
    <t>82.0.00.00000</t>
  </si>
  <si>
    <t>Мероприятия по повышению безопасности дорожного движения</t>
  </si>
  <si>
    <t>82.0.48.00000</t>
  </si>
  <si>
    <t>Мероприятия по повышению безопасности дорожного движения (Закупка товаров, работ и услуг для обеспечения государственных (муниципальных) нужд)</t>
  </si>
  <si>
    <t>82.0.48.06050</t>
  </si>
  <si>
    <t>ЖИЛИЩНО-КОММУНАЛЬНОЕ ХОЗЯЙСТВО</t>
  </si>
  <si>
    <t>Жилищное хозяйство</t>
  </si>
  <si>
    <t>Муниципальная программа "Переселение в 2020-2022 годы граждан из аварийного жилищного фонда Катав-Ивановского муниципального района"</t>
  </si>
  <si>
    <t>23.0.00.00000</t>
  </si>
  <si>
    <t>Региональный проект "Обеспечение устойчивого сокращения непригодного для проживания жилищного фонда"</t>
  </si>
  <si>
    <t>23.0.F3.00000</t>
  </si>
  <si>
    <t>Обеспечение мероприятий по переселению граждан из аварийного жилищного фонда за счет средств ОБ (Закупка товаров, работ и услуг для обеспечения государственных (муниципальных) нужд)</t>
  </si>
  <si>
    <t>23.0.F3.67484</t>
  </si>
  <si>
    <t>Муниципальная программа "Переселение в 2019-2021 годы граждан из жилищного фонда Катав-Ивановского муниципального района, признанным непригодным для проживания"</t>
  </si>
  <si>
    <t>86.0.00.00000</t>
  </si>
  <si>
    <t>(ОБ)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(Закупка товаров, работ и услуг для обеспечения государственных (муниципальных) нужд)</t>
  </si>
  <si>
    <t>Коммунальное хозяйство</t>
  </si>
  <si>
    <t>Подпрограмма "Модернизация объектов коммунальной инфраструктуры Катав-Ивановского муниципального района"</t>
  </si>
  <si>
    <t>16.1.00.00000</t>
  </si>
  <si>
    <t>Подготовка к отопительному сезону (Закупка товаров, работ и услуг для обеспечения государственных (муниципальных) нужд)</t>
  </si>
  <si>
    <t>16.1.41.00000</t>
  </si>
  <si>
    <t>Подготовка к отопительному сезону (ОБ) (Закупка товаров, работ и услуг для обеспечения государственных (муниципальных) нужд)</t>
  </si>
  <si>
    <t>16.1.41.14060</t>
  </si>
  <si>
    <t>Благоустройство</t>
  </si>
  <si>
    <t>Муниципальная программа "Формирование современной городской среды на территории Катав-Ивановского муниципального района на 2019-2022 годы"</t>
  </si>
  <si>
    <t>85.0.00.00000</t>
  </si>
  <si>
    <t>Региональный проект "Формирование комфортной городской среды"</t>
  </si>
  <si>
    <t>85.0.F2.00000</t>
  </si>
  <si>
    <t>Субсидия на реализацию программ формирования современной городской среды (Закупка товаров, работ и услуг для обеспечения государственных (муниципальных) нужд)</t>
  </si>
  <si>
    <t>85.0.F2.55550</t>
  </si>
  <si>
    <t>Другие вопросы в области жилищно-коммунального хозяйства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</si>
  <si>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</si>
  <si>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16.0.00.99120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</si>
  <si>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</si>
  <si>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</si>
  <si>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 на территории Катав-Ивановского муниципального района на 2018-2022 годы"</t>
  </si>
  <si>
    <t>83.0.00.00000</t>
  </si>
  <si>
    <t>Капитальные вложения в объекты муниципальной собственности</t>
  </si>
  <si>
    <t>83.0.09.00000</t>
  </si>
  <si>
    <t>Строительство газопроводов и газовых сетей (ОБ) (Капитальные вложения в объекты государственной (муниципальной) собственности)</t>
  </si>
  <si>
    <t>83.0.09.14050</t>
  </si>
  <si>
    <t>400</t>
  </si>
  <si>
    <t>Софинансирование на строительство газопроводов и газовых сетей (Капитальные вложения в объекты государственной (муниципальной) собственности)</t>
  </si>
  <si>
    <t>83.0.09.S4050</t>
  </si>
  <si>
    <t>ОХРАНА ОКРУЖАЮЩЕЙ СРЕДЫ</t>
  </si>
  <si>
    <t>Охрана объектов растительного и животного мира и среды их обитания</t>
  </si>
  <si>
    <t>Проведение экологических мероприятий</t>
  </si>
  <si>
    <t>84.0.37.00000</t>
  </si>
  <si>
    <t>Проведение экологических мероприятий (Закупка товаров, работ и услуг для обеспечения государственных (муниципальных) нужд)</t>
  </si>
  <si>
    <t>Строительство зданий для учреждениий культуры и учреждений дополнительного образования в сфере культуры и искусства (ОБ) (клуб "Маяк) (Закупка товаров, работ и услуг для обеспечения государственных (муниципальных) нужд)</t>
  </si>
  <si>
    <t>83.0.09.68130</t>
  </si>
  <si>
    <t>Софинансирование на строительство клуба "Маяк" (Закупка товаров, работ и услуг для обеспечения государственных (муниципальных) нужд)</t>
  </si>
  <si>
    <t>83.0.09.S6813</t>
  </si>
  <si>
    <t>Охрана семьи и детства</t>
  </si>
  <si>
    <t>13.0.00.00000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</si>
  <si>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</t>
  </si>
  <si>
    <t>13.0.29.00000</t>
  </si>
  <si>
    <t>ГП "Обеспечение доступным и комфортным жильем граждан РФ" п/п "Оказание молодым семьям гос.поддержки для улучшения жил.условий" (Социальное обеспечение и иные выплаты населению)</t>
  </si>
  <si>
    <t>13.0.29.L4970</t>
  </si>
  <si>
    <t>ФИЗИЧЕСКАЯ КУЛЬТУРА И СПОРТ</t>
  </si>
  <si>
    <t>Массовый спорт</t>
  </si>
  <si>
    <t>Реализация инвестиционных проектов на территории муниципальных образований (Закупка товаров, работ и услуг для обеспечения государственных (муниципальных) нужд)</t>
  </si>
  <si>
    <t>83.0.09.2004В</t>
  </si>
  <si>
    <t>Софинансирование на реализацию инвестиционных проектов (Закупка товаров, работ и услуг для обеспечения государственных (муниципальных) нужд)</t>
  </si>
  <si>
    <t>83.0.09.S004В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</si>
  <si>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</si>
  <si>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688</t>
  </si>
  <si>
    <t>Социальное обслуживание населения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</si>
  <si>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</t>
  </si>
  <si>
    <t>03.0.00.00000</t>
  </si>
  <si>
    <t>Уплата налога на имущество организаций,земельного, транспортного налогов</t>
  </si>
  <si>
    <t>03.0.89.00000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</si>
  <si>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</si>
  <si>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03.0.89.28000</t>
  </si>
  <si>
    <t>Обеспечение деятельности(оказание услуг)подведомственных казенных учреждений</t>
  </si>
  <si>
    <t>03.0.99.00000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</si>
  <si>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</si>
  <si>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03.0.99.28000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</si>
  <si>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</si>
  <si>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"УПРАВЛЕНИЕ ОБРАЗОВАНИЯ АДМИНИСТРАЦИИ КАТАВ-ИВАНОВСКОГО МУНИЦИПАЛЬНОГО РАЙОНА"</t>
  </si>
  <si>
    <t>691</t>
  </si>
  <si>
    <t>ОБРАЗОВАНИЕ</t>
  </si>
  <si>
    <t>07</t>
  </si>
  <si>
    <t>Дошкольное образование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</si>
  <si>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"</t>
  </si>
  <si>
    <t>01.0.00.00000</t>
  </si>
  <si>
    <t>01.0.89.00000</t>
  </si>
  <si>
    <t>Детские дошкольные учреждения (Иные бюджетные ассигнования)</t>
  </si>
  <si>
    <t>01.0.89.42000</t>
  </si>
  <si>
    <t>Обеспечение деятельности (оказание услуг) подведомственных казенных учреждений</t>
  </si>
  <si>
    <t>01.0.99.00000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</si>
  <si>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 (Закупка товаров, работ и услуг для обеспечения государственных (муниципальных) нужд)</t>
  </si>
  <si>
    <t>01.0.99.03120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</si>
  <si>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</si>
  <si>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01.0.99.04010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</si>
  <si>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обеспечения государственных (муниципальных) нужд)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</si>
  <si>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</si>
  <si>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01.0.99.42000</t>
  </si>
  <si>
    <t>Детские дошкольные учреждения (Закупка товаров, работ и услуг для обеспечения государственных (муниципальных) нужд)</t>
  </si>
  <si>
    <t>Подпрограмма "Повышение уровня пожарной безопасности образовательных организаций Катав-Ивановского муниципального района "</t>
  </si>
  <si>
    <t>01.6.00.00000</t>
  </si>
  <si>
    <t>01.6.99.42000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</si>
  <si>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"</t>
  </si>
  <si>
    <t>01.9.00.00000</t>
  </si>
  <si>
    <t>01.9.99.42000</t>
  </si>
  <si>
    <t>Муниципальная программа "Поддержка и развитие дошкольного образования в Катав-Ивановском муниципальном районе"</t>
  </si>
  <si>
    <t>22.0.00.00000</t>
  </si>
  <si>
    <t>22.0.99.00000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</si>
  <si>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коррекции развития (Закупка товаров, работ и услуг для обеспечения государственных (муниципальных) нужд)</t>
  </si>
  <si>
    <t>22.0.99.S4020</t>
  </si>
  <si>
    <t>Проведение капитального ремонта зданий и сооружений муниципальных организаций дошкольного образования (Закупка товаров, работ и услуг для обеспечения государственных (муниципальных) нужд)</t>
  </si>
  <si>
    <t>22.0.99.S4080</t>
  </si>
  <si>
    <t>Общее образование</t>
  </si>
  <si>
    <t>Общеобразовательные учреждения (Иные бюджетные ассигнования)</t>
  </si>
  <si>
    <t>01.0.89.42100</t>
  </si>
  <si>
    <t>Общеобразовательные учреждения  для обучающихся с ограниченными возможностями здоровья (Иные бюджетные ассигнования)</t>
  </si>
  <si>
    <t>01.0.89.43300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</si>
  <si>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</si>
  <si>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01.0.99.03070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</si>
  <si>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</si>
  <si>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01.0.99.03090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</si>
  <si>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</si>
  <si>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</si>
  <si>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</si>
  <si>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01.0.99.42100</t>
  </si>
  <si>
    <t>Общеобразовательные учреждения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</si>
  <si>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</si>
  <si>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01.0.99.43300</t>
  </si>
  <si>
    <t>Общеобразовательные учреждения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</si>
  <si>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01.6.99.42100</t>
  </si>
  <si>
    <t>01.9.99.42100</t>
  </si>
  <si>
    <t>Муниципальная программа "Развитие образования в Катав-Ивановском муниципальном районе "</t>
  </si>
  <si>
    <t>21.0.00.00000</t>
  </si>
  <si>
    <t>21.0.99.00000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</si>
  <si>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</si>
  <si>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21.0.99.S3030</t>
  </si>
  <si>
    <t>Приобретение транспортных средств для организации перевозки обучающихся (Закупка товаров, работ и услуг для обеспечения государственных (муниципальных) нужд)</t>
  </si>
  <si>
    <t>21.0.99.S3040</t>
  </si>
  <si>
    <t>Обеспечение молоком(молочной продукцией)обучающихся по программе начального общего образования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</si>
  <si>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21.0.99.S3300</t>
  </si>
  <si>
    <t>Проведение ремонтных работ по замене оконных блоков в муниципальных образовательных организациях (Закупка товаров, работ и услуг для обеспечения государственных (муниципальных) нужд)</t>
  </si>
  <si>
    <t>21.0.99.S3330</t>
  </si>
  <si>
    <t>Региональный проект "Современная школа"</t>
  </si>
  <si>
    <t>21.0.E1.00000</t>
  </si>
  <si>
    <t>Обновление материально-технической базы для формирования у обучающихся современных технологических и гуманитарных навыков (Закупка товаров, работ и услуг для обеспечения государственных (муниципальных) нужд)</t>
  </si>
  <si>
    <t>21.0.E1.51690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</si>
  <si>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 (Закупка товаров, работ и услуг для обеспечения государственных (муниципальных) нужд)</t>
  </si>
  <si>
    <t>21.0.E1.S3050</t>
  </si>
  <si>
    <t>Региональный проект "Цифровая образовательная среда"</t>
  </si>
  <si>
    <t>21.0.E4.00000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</si>
  <si>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организациях" (Закупка товаров, работ и услуг для обеспечения государственных (муниципальных) нужд)</t>
  </si>
  <si>
    <t>21.0.E4.52100</t>
  </si>
  <si>
    <t>Муниципальная программа"Содействие созданию в Катав-Ивановском муниципальном районе(исходя из прогнозируемой потребности) новых мест в общеобразовательных организациях"</t>
  </si>
  <si>
    <t>26.0.00.00000</t>
  </si>
  <si>
    <t>26.0.99.00000</t>
  </si>
  <si>
    <t>Проведение капитального ремонта зданий муниципальных общеобразовательных организаций (Закупка товаров, работ и услуг для обеспечения государственных (муниципальных) нужд)</t>
  </si>
  <si>
    <t>26.0.99.S1010</t>
  </si>
  <si>
    <t>Дополнительное образование детей</t>
  </si>
  <si>
    <t>Учреждения дополнительного образования (Иные бюджетные ассигнования)</t>
  </si>
  <si>
    <t>01.0.89.42300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</si>
  <si>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</si>
  <si>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01.0.99.42300</t>
  </si>
  <si>
    <t>Учреждения дополнительного образования (Закупка товаров, работ и услуг для обеспечения государственных (муниципальных) нужд)</t>
  </si>
  <si>
    <t>01.6.99.42300</t>
  </si>
  <si>
    <t>Проведение капитального ремонта зданий и сооружений муниципальных организаций дополнительного образования (Закупка товаров, работ и услуг для обеспечения государственных (муниципальных) нужд)</t>
  </si>
  <si>
    <t>21.0.99.S3320</t>
  </si>
  <si>
    <t>Молодежная политика</t>
  </si>
  <si>
    <t>Мероприятия  по проведению оздоровительной кампании детей (Закупка товаров, работ и услуг для обеспечения государственных (муниципальных) нужд)</t>
  </si>
  <si>
    <t>01.0.99.43200</t>
  </si>
  <si>
    <t>Подпрограмма "Гражданско-патриотического воспитания молодежи Катав-Ивановского муниципального района "</t>
  </si>
  <si>
    <t>01.1.00.00000</t>
  </si>
  <si>
    <t>Проведение мероприятий для детей и молодежи (Закупка товаров, работ и услуг для обеспечения государственных (муниципальных) нужд)</t>
  </si>
  <si>
    <t>01.1.07.43100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</si>
  <si>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района"</t>
  </si>
  <si>
    <t>19.0.00.00000</t>
  </si>
  <si>
    <t>Региональный проект "Социальная активность"</t>
  </si>
  <si>
    <t>19.0.E8.00000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</si>
  <si>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</si>
  <si>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19.0.E8.S1010</t>
  </si>
  <si>
    <t>Организация и проведение мероприятий с детьми и молодежью (Социальное обеспечение и иные выплаты населению)</t>
  </si>
  <si>
    <t>Организация отдыха детей в каникулярное время (Закупка товаров, работ и услуг для обеспечения государственных (муниципальных) нужд)</t>
  </si>
  <si>
    <t>21.0.99.S3010</t>
  </si>
  <si>
    <t>Другие вопросы в области образования</t>
  </si>
  <si>
    <t>01.0.07.00000</t>
  </si>
  <si>
    <t>Проведение  мероприятий для детей и молодежи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</si>
  <si>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01.0.07.43100</t>
  </si>
  <si>
    <t>Подпрограмма "Формирование кадровой политики в Катав-Ивановском муниципальном районе"</t>
  </si>
  <si>
    <t>01.3.00.00000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</si>
  <si>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обеспечения государственных (муниципальных) нужд)</t>
  </si>
  <si>
    <t>01.3.07.45200</t>
  </si>
  <si>
    <t>21.0.07.00000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</si>
  <si>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(Закупка товаров, работ и услуг для обеспечения государственных (муниципальных) нужд)</t>
  </si>
  <si>
    <t>21.0.07.45200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</si>
  <si>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(Социальное обеспечение и иные выплаты населению)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</si>
  <si>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</si>
  <si>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70.0.89.45200</t>
  </si>
  <si>
    <t>70.0.99.00000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</si>
  <si>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</si>
  <si>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70.0.99.43200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</si>
  <si>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</si>
  <si>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70.0.99.45200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</si>
  <si>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</si>
  <si>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01.0.00.03020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</si>
  <si>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</si>
  <si>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</si>
  <si>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01.0.00.04050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</si>
  <si>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</si>
  <si>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(Социальное обеспечение и иные выплаты населению)</t>
  </si>
  <si>
    <t>22.0.99.S4060</t>
  </si>
  <si>
    <t>МУНИЦИПАЛЬНОЕ КАЗЕННОЕ УЧРЕЖДЕНИЕ "ЦЕНТР ПОМОЩИ ДЕТЯМ, ОСТАВШИМСЯ БЕЗ ПОПЕЧЕНИЯ РОДИТЕЛЕЙ" КАТАВ-ИВАНОВСКОГО МУНИЦИПАЛЬНОГО РАЙОНА ЧЕЛЯБИНСКОЙ ОБЛАСТИ</t>
  </si>
  <si>
    <t>692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</si>
  <si>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</si>
  <si>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03.0.99.28100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</si>
  <si>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обеспечения государственных (муниципальных) нужд)</t>
  </si>
  <si>
    <t>УПРАВЛЕНИЕ СОЦИАЛЬНОЙ ЗАЩИТЫ НАСЕЛЕНИЯ КАТАВ-ИВАНОВСКОГО МУНИЦИПАЛЬНОГО РАЙОНА</t>
  </si>
  <si>
    <t>696</t>
  </si>
  <si>
    <t>Транспорт</t>
  </si>
  <si>
    <t>27.0.06.00000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</si>
  <si>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</si>
  <si>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27.0.06.00010</t>
  </si>
  <si>
    <t>Финансовое обеспечение государственного задания на оказание государственных услуг(выполнение работ)</t>
  </si>
  <si>
    <t>03.0.10.00000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</si>
  <si>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</si>
  <si>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03.0.10.28000</t>
  </si>
  <si>
    <t>Субсидия бюджетным учреждениям на иные цели</t>
  </si>
  <si>
    <t>03.0.20.00000</t>
  </si>
  <si>
    <t>03.0.06.00000</t>
  </si>
  <si>
    <t>Меры социальной поддержки граждан (Социальное обеспечение и иные выплаты населению)</t>
  </si>
  <si>
    <t>03.0.06.06300</t>
  </si>
  <si>
    <t>Меры социальной поддержки граждан (Предоставление субсидий бюджетным, автономным учреждениям и иным некоммерческим организациям)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</si>
  <si>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(Закупка товаров, работ и услуг для обеспечения государственных (муниципальных) нужд)</t>
  </si>
  <si>
    <t>03.0.06.28300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</si>
  <si>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</si>
  <si>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(Закупка товаров, работ и услуг для обеспечения государственных (муниципальных) нужд)</t>
  </si>
  <si>
    <t>03.0.06.28310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</si>
  <si>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</si>
  <si>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 (Закупка товаров, работ и услуг для обеспечения государственных (муниципальных) нужд)</t>
  </si>
  <si>
    <t>03.0.06.28320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</si>
  <si>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</si>
  <si>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</si>
  <si>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03.0.06.28330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</si>
  <si>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</si>
  <si>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</si>
  <si>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03.0.06.28340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</si>
  <si>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</si>
  <si>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</si>
  <si>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03.0.06.28350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</si>
  <si>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</si>
  <si>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</si>
  <si>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03.0.06.28370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</si>
  <si>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</si>
  <si>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(Закупка товаров, работ и услуг для обеспечения государственных (муниципальных) нужд)</t>
  </si>
  <si>
    <t>03.0.06.28380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</si>
  <si>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</si>
  <si>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</si>
  <si>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(Закупка товаров, работ и услуг для обеспечения государственных (муниципальных) нужд)</t>
  </si>
  <si>
    <t>03.0.06.28390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</si>
  <si>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</si>
  <si>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</si>
  <si>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03.0.06.28400</t>
  </si>
  <si>
    <t>03.0.06.28410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</si>
  <si>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</si>
  <si>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03.0.06.51370</t>
  </si>
  <si>
    <t>Другие мероприятия в области социальной политики (Социальное обеспечение и иные выплаты населению)</t>
  </si>
  <si>
    <t>03.0.06.51400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</si>
  <si>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</si>
  <si>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обеспечения государственных (муниципальных) нужд)</t>
  </si>
  <si>
    <t>03.0.06.52200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</si>
  <si>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</si>
  <si>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</si>
  <si>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03.0.06.52500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</si>
  <si>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</si>
  <si>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(Закупка товаров, работ и услуг для обеспечения государственных (муниципальных) нужд)</t>
  </si>
  <si>
    <t>03.0.06.52800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</si>
  <si>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</si>
  <si>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(Социальное обеспечение и иные выплаты населению)</t>
  </si>
  <si>
    <t>03.0.06.53800</t>
  </si>
  <si>
    <t>Выполнение публично нормативных обязательств</t>
  </si>
  <si>
    <t>03.0.95.00000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</si>
  <si>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</si>
  <si>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03.0.95.49100</t>
  </si>
  <si>
    <t>03.0.95.51400</t>
  </si>
  <si>
    <t>Региональный проект "Финансовая поддержка семей при рождении детей"</t>
  </si>
  <si>
    <t>03.0.P1.00000</t>
  </si>
  <si>
    <t>03.0.P1.06300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</si>
  <si>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 (Капитальные вложения в объекты государственной (муниципальной) собственности)</t>
  </si>
  <si>
    <t>03.0.06.28130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</si>
  <si>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(Закупка товаров, работ и услуг для обеспечения государственных (муниципальных) нужд)</t>
  </si>
  <si>
    <t>03.0.06.28140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</si>
  <si>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</si>
  <si>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Пособие на ребенка в соответствии с Законом Челябинской области «О пособии на ребенка» (Закупка товаров, работ и услуг для обеспечения государственных (муниципальных) нужд)</t>
  </si>
  <si>
    <t>03.0.06.28190</t>
  </si>
  <si>
    <t>Пособие на ребенка в соответствии с Законом Челябинской области «О пособии на ребенка»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</si>
  <si>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(Закупка товаров, работ и услуг для обеспечения государственных (муниципальных) нужд)</t>
  </si>
  <si>
    <t>03.0.06.28220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</si>
  <si>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</si>
  <si>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(Закупка товаров, работ и услуг для обеспечения государственных (муниципальных) нужд)</t>
  </si>
  <si>
    <t>03.0.P1.28180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</si>
  <si>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</si>
  <si>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Другие вопросы в области социальной политики</t>
  </si>
  <si>
    <t>Организация работы органов управления социальной защиты населения</t>
  </si>
  <si>
    <t>03.0.00.28080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</si>
  <si>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</si>
  <si>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</si>
  <si>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</si>
  <si>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03.0.00.28110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</si>
  <si>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</si>
  <si>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</si>
  <si>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</t>
  </si>
  <si>
    <t>03.0.00.28370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</si>
  <si>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</si>
  <si>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03.0.07.00000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</si>
  <si>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</si>
  <si>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03.0.07.50007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</si>
  <si>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</si>
  <si>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03.0.07.50008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</si>
  <si>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</si>
  <si>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03.0.07.50055</t>
  </si>
  <si>
    <t>03.0.89.20401</t>
  </si>
  <si>
    <t>УПРАВЛЕНИЕ КУЛЬТУРЫ АДМИНИСТРАЦИИ КАТАВ-ИВАНОВСКОГО МУНИЦИПАЛЬНОГО РАЙОНА</t>
  </si>
  <si>
    <t>697</t>
  </si>
  <si>
    <t>Муниципальная программа "Развитие и сохранение культуры и искусства Катав-Ивановского муниципального района "</t>
  </si>
  <si>
    <t>02.0.00.00000</t>
  </si>
  <si>
    <t>Подпрограмма "Развитие системы художественного образования, выявление и поддержка молодых дарований "</t>
  </si>
  <si>
    <t>02.3.00.00000</t>
  </si>
  <si>
    <t>02.3.89.42300</t>
  </si>
  <si>
    <t>02.3.99.42300</t>
  </si>
  <si>
    <t>Культура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</si>
  <si>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"</t>
  </si>
  <si>
    <t>02.1.00.00000</t>
  </si>
  <si>
    <t>Учреждения культуры и мероприятия в сфере культуры (Закупка товаров, работ и услуг для обеспечения государственных (муниципальных) нужд)</t>
  </si>
  <si>
    <t>02.1.99.44000</t>
  </si>
  <si>
    <t>Музеи и постоянные выставки (Закупка товаров, работ и услуг для обеспечения государственных (муниципальных) нужд)</t>
  </si>
  <si>
    <t>02.1.99.44100</t>
  </si>
  <si>
    <t>Библиотеки (Закупка товаров, работ и услуг для обеспечения государственных (муниципальных) нужд)</t>
  </si>
  <si>
    <t>02.1.99.44200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</si>
  <si>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государственных (муниципальных) нужд)</t>
  </si>
  <si>
    <t>02.1.99.L4670</t>
  </si>
  <si>
    <t>Подпрограмма "Развитие и сохранение историко-культурного наследия в Катав-Ивановском муниципальном районе "</t>
  </si>
  <si>
    <t>02.2.00.00000</t>
  </si>
  <si>
    <t>Музеи и постоянные выставки (Иные бюджетные ассигнования)</t>
  </si>
  <si>
    <t>02.2.89.44100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</si>
  <si>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</si>
  <si>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02.2.99.44100</t>
  </si>
  <si>
    <t>Подпрограмма "Обеспечение доступности информационных ресурсов населению Катав-Ивановского района через библиотечное обслуживание "</t>
  </si>
  <si>
    <t>02.4.00.00000</t>
  </si>
  <si>
    <t>Библиотеки (Иные бюджетные ассигнования)</t>
  </si>
  <si>
    <t>02.4.89.44200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</si>
  <si>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</si>
  <si>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02.4.99.44200</t>
  </si>
  <si>
    <t>Комплектование книжных фондов муниципальных общедоступных библиотек (Закупка товаров, работ и услуг для обеспечения государственных (муниципальных) нужд)</t>
  </si>
  <si>
    <t>02.4.99.L519Б</t>
  </si>
  <si>
    <t>Подпрограмма "Сохранение традиционного художественного творчества, национальных культур и развития культурно-досуговой деятельности "</t>
  </si>
  <si>
    <t>02.5.00.00000</t>
  </si>
  <si>
    <t>02.5.07.44000</t>
  </si>
  <si>
    <t>Учреждения культуры и мероприятия в сфере культуры (Иные бюджетные ассигнования)</t>
  </si>
  <si>
    <t>02.5.89.44000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</si>
  <si>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</si>
  <si>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02.5.99.44000</t>
  </si>
  <si>
    <t>КОНТРОЛЬНО-СЧЕТНАЯ ПАЛАТА КАТАВ-ИВАНОВСКОГО МУНИЦИПАЛЬНОГО РАЙОНА</t>
  </si>
  <si>
    <t>698</t>
  </si>
  <si>
    <t>Содержание контрольно-счетной палаты муниципального образования за счет средств местного бюджета</t>
  </si>
  <si>
    <t>70.0.00.20402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</si>
  <si>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</si>
  <si>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обеспечения государственных (муниципальных) нужд)</t>
  </si>
  <si>
    <t>Руководитель контрольно-счетной палаты муниципального образования и его заместители</t>
  </si>
  <si>
    <t>70.0.00.22500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</si>
  <si>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</si>
  <si>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</si>
  <si>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70.0.89.20402</t>
  </si>
  <si>
    <t>УПРАВЛЕНИЕ ФИЗИЧЕСКОЙ КУЛЬТУРЫ И СПОРТА АДМИНИСТРАЦИИ КАТАВ-ИВАНОВСКОГО МУНИЦИПАЛЬНОГО РАЙОНА</t>
  </si>
  <si>
    <t>699</t>
  </si>
  <si>
    <t>Муниципальная программа "Развитие физической культуры и спорта в Катав-Ивановском муниципальном районе на 2018-2022 годы"</t>
  </si>
  <si>
    <t>06.0.00.00000</t>
  </si>
  <si>
    <t>06.0.07.00000</t>
  </si>
  <si>
    <t>Реализация отраслевых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</si>
  <si>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отраслевых мероприятий (Социальное обеспечение и иные выплаты населению)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</si>
  <si>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 (Закупка товаров, работ и услуг для обеспечения государственных (муниципальных) нужд)</t>
  </si>
  <si>
    <t>06.0.07.20043</t>
  </si>
  <si>
    <t>Оплата услуг специалистов по организации физкультурно-оздоровительной и спортивно-массовой работы с населением от 6 до 18 лет (Закупка товаров, работ и услуг для обеспечения государственных (муниципальных) нужд)</t>
  </si>
  <si>
    <t>06.0.07.20045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</si>
  <si>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 (Закупка товаров, работ и услуг для обеспечения государственных (муниципальных) нужд)</t>
  </si>
  <si>
    <t>06.0.07.20047</t>
  </si>
  <si>
    <t>Оплата услуг специалистов по организации физкультурно-оздоровительной и спортивно-массовой работы с населением занятым в экономике и гражданами старшего поколения (Закупка товаров, работ и услуг для обеспечения государственных (муниципальных) нужд)</t>
  </si>
  <si>
    <t>06.0.07.2004Г</t>
  </si>
  <si>
    <t>06.0.07.S0043</t>
  </si>
  <si>
    <t>06.0.07.S0045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</si>
  <si>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здоровья(МБ) (Закупка товаров, работ и услуг для обеспечения государственных (муниципальных) нужд)</t>
  </si>
  <si>
    <t>06.0.07.S0047</t>
  </si>
  <si>
    <t>06.0.07.S004Г</t>
  </si>
  <si>
    <t>Региональный проект "Создание для всех категорий и групп населения условий для занятий физической культуры и спортом,массовым спортом,в том числе повышение уровня обеспеченности населения объектами спорта и подготовка спортивного резерва"</t>
  </si>
  <si>
    <t>06.0.P5.00000</t>
  </si>
  <si>
    <t>Оснащение объектов спортивной инфраструктуры спортивно-технологическим оборудованием (Закупка товаров, работ и услуг для обеспечения государственных (муниципальных) нужд)</t>
  </si>
  <si>
    <t>06.0.P5.52280</t>
  </si>
  <si>
    <t>Другие вопросы в области физической культуры и спорта</t>
  </si>
  <si>
    <t>Ведомство</t>
  </si>
  <si>
    <t>Раздел</t>
  </si>
  <si>
    <t>Подраздел</t>
  </si>
  <si>
    <t>Целевая статья</t>
  </si>
  <si>
    <t>Группа вида расходов</t>
  </si>
  <si>
    <t>2020 год</t>
  </si>
  <si>
    <t>2021 год</t>
  </si>
  <si>
    <t>2022 год</t>
  </si>
  <si>
    <t>Приложение 7</t>
  </si>
  <si>
    <t>к Решению Собрания депутатов Катав-Ивановского муниципального района "О районном бюджете  на 2020 год и на плановый период 2021 и 2022 годов"</t>
  </si>
  <si>
    <t>Ведомственная структура расходов районного бюджета на 2020 год и на плановый период 2021 и 2022 годов</t>
  </si>
  <si>
    <t xml:space="preserve">Строительство газопроводов и газовых сетей (ОБ) </t>
  </si>
  <si>
    <t>Софинансирование на строительство газопроводов и газовых сетей</t>
  </si>
  <si>
    <t xml:space="preserve">Строительство зданий для учреждениий культуры и учреждений дополнительного образования в сфере культуры и искусства (ОБ) (клуб "Маяк) </t>
  </si>
  <si>
    <t xml:space="preserve">Софинансирование на строительство клуба "Маяк" </t>
  </si>
  <si>
    <t xml:space="preserve">Разработка проектно-сметной документации по строительству клуба "Маяк" </t>
  </si>
  <si>
    <t>83.0.09.00081</t>
  </si>
  <si>
    <t>Разработка проектно-сметной документации по строительству клуба "Маяк" (Закупка товаров, работ и услуг для обеспечения государственных (муниципальных) нужд)</t>
  </si>
  <si>
    <t xml:space="preserve">ГП "Обеспечение доступным и комфортным жильем граждан РФ" п/п "Оказание молодым семьям гос.поддержки для улучшения жил.условий" </t>
  </si>
  <si>
    <t xml:space="preserve">Реализация инвестиционных проектов на территории муниципальных образований </t>
  </si>
  <si>
    <t xml:space="preserve">Софинансирование на реализацию инвестиционных проектов </t>
  </si>
  <si>
    <t>Разработка проектно-сметной документации по строительству ФОКа</t>
  </si>
  <si>
    <t>83.0.09.20000</t>
  </si>
  <si>
    <t>Разработка проектно-сметной документации по строительству ФОКа (Закупка товаров, работ и услуг для обеспечения государственных (муниципальных) нужд)</t>
  </si>
  <si>
    <t xml:space="preserve">Подготовка к отопительному сезону (ОБ) </t>
  </si>
  <si>
    <t>Подготовка к отопительному сезону</t>
  </si>
  <si>
    <t>Поддержка жилищно-коммунального хозяйства</t>
  </si>
  <si>
    <t>16.1.47.00000</t>
  </si>
  <si>
    <t>Поддержка жилищно-коммунального хозяйства (Закупка товаров, работ и услуг для обеспечения государственных (муниципальных) нужд)</t>
  </si>
  <si>
    <t xml:space="preserve">(ОБ)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</t>
  </si>
  <si>
    <t xml:space="preserve">Обеспечение мероприятий по переселению граждан из аварийного жилищного фонда за счет средств ОБ </t>
  </si>
  <si>
    <t xml:space="preserve">(ОБ) Капитальный ремонт, ремонт и содержание автомобильных дорог общего пользования </t>
  </si>
  <si>
    <t xml:space="preserve">Мероприятия по повышению безопасности дорожного движения </t>
  </si>
  <si>
    <t xml:space="preserve">Ремонт автомобильных дорог г. Катав-Ивановск </t>
  </si>
  <si>
    <t xml:space="preserve">Содержание автомобильных дорог общего пользования на межмуниципальном уровне с/п Бедярыш </t>
  </si>
  <si>
    <t xml:space="preserve">Содержание автомобильных дорог общего пользования на межмуниципальном уровне с/п Верх-Катавка </t>
  </si>
  <si>
    <t xml:space="preserve">Содержание автомобильных дорог общего пользования на межмуниципальном уровне с/п Лесной </t>
  </si>
  <si>
    <t>Содержание автомобильных дорог общего пользования на межмуниципальном уровне с/п Меседа</t>
  </si>
  <si>
    <t xml:space="preserve">Содержание автомобильных дорог общего пользования на межмуниципальном уровне с/п Орловка </t>
  </si>
  <si>
    <t xml:space="preserve">Содержание автомобильных дорог общего пользования на межмуниципальном уровне с/п Серпиевка </t>
  </si>
  <si>
    <t xml:space="preserve">Содержание автомобильных дорог общего пользования на межмуниципальном уровне с/п Тюлюк </t>
  </si>
  <si>
    <t xml:space="preserve">Центральный аппарат за счет местного бюджета </t>
  </si>
  <si>
    <t xml:space="preserve">Мероприятия по землеустройству и землепользованию </t>
  </si>
  <si>
    <t xml:space="preserve">Софинансирование на проведение работ по описанию местоположения границ территориальных зон Челябинской области </t>
  </si>
  <si>
    <t xml:space="preserve">Софинансирование на проведение работ по описанию местоположения границ населенных пунктов Челябинской области </t>
  </si>
  <si>
    <t xml:space="preserve">Субсидия на проведение работ по описанию местоположения границ территориальных зон Челябинской области (ОБ) </t>
  </si>
  <si>
    <t xml:space="preserve">Субсидия на проведение работ по описанию местоположения границ населенных пунктов Челябинской области (ОБ) </t>
  </si>
  <si>
    <t xml:space="preserve">Центральный аппарат за счет средств местного бюджета </t>
  </si>
  <si>
    <t xml:space="preserve">Выполнение других обязательств государства </t>
  </si>
  <si>
    <t>Оценка недвижимости, признание прав и регулирование отношений по государственной и муниципальной  собственности</t>
  </si>
  <si>
    <t>Муниципальная программа "Развитие Катав-Ивановского муниципального района в сфере жилищно-коммунального хозяйства и транспорта на 2020-2022 годы"</t>
  </si>
  <si>
    <t>Субсидии бюджетным учреждениям на иные цели</t>
  </si>
  <si>
    <t>Оснащение многофункциональных центров компьютерной техникой,серверным оборудованием и приведение к бренду "Мои документы"</t>
  </si>
  <si>
    <t>Оснащение многофункциональных центров компьютерной техникой,серверным оборудованием и приведение к бренду "Мои документы"(Предоставление субсидий бюджетным, автономным учреждениям и иным некоммерческим организациям)</t>
  </si>
  <si>
    <t>70.0.20.00000</t>
  </si>
  <si>
    <t>70.0.20.34140</t>
  </si>
  <si>
    <t>Выравнивание бюджетной обеспеченности поселений  (Межбюджетные трансферты)</t>
  </si>
  <si>
    <t>21.0.99.R2550</t>
  </si>
  <si>
    <t>Благоустройство зданий муниципальных общеобразовательных организаций в целях соблюдения требований к воздушно-тепловому режиму,водоотведению и канализации (Закупка товаров, работ и услуг для обеспечения государственных (муниципальных) нужд)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</si>
  <si>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(Закупка товаров, работ и услуг для обеспечения государственных (муниципальных) нужд)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</si>
  <si>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(Социальное обеспечение и иные выплаты населению)</t>
  </si>
  <si>
    <t>Осуществление единовременной выплаты 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радиовещанию"(Закупка товаров, работ и услуг для обеспечения государственных (муниципальных) нужд)</t>
  </si>
  <si>
    <t>Осуществление единовременной выплаты 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радиовещанию"(Социальное обеспечение и иные выплаты населению)</t>
  </si>
  <si>
    <t>03.0.06.28430</t>
  </si>
  <si>
    <t>Муниципальная программа " Оказание молодым семьям государственной поддержки для улучшения жилищных условий на территории Катав-Ивановского муниципального района 2020-2022 годы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</si>
  <si>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25.12.2019 г. № 430 "О районном бюджете на 2020 год и на  плановый период 2021 и 2022 годов"</t>
  </si>
  <si>
    <t>03.0.20.08080</t>
  </si>
  <si>
    <t>Центральный аппарат за счет средств местного бюджета (Социальное обеспечение и иные выплаты населению)</t>
  </si>
  <si>
    <t>Строительство,ремонт.реконструкция и оснащение спортивных объектов</t>
  </si>
  <si>
    <t>Строительство,ремонт.реконструкция и оснащение спортивных объектов (Закупка товаров, работ и услуг для обеспечения государственных (муниципальных) нужд)</t>
  </si>
  <si>
    <t>06.0.07.01004</t>
  </si>
  <si>
    <t>02.1.99.42300</t>
  </si>
  <si>
    <t>Приобретение технических средств реабилитации для пунктов проката в муниципальных учреждениях системы социальной защиты населения(Предоставление субсидий бюджетным, автономным учреждениям и иным некоммерческим организациям)</t>
  </si>
  <si>
    <t>На содержание комплексной системы оповещения в Месединском СП</t>
  </si>
  <si>
    <t>На содержание комплексной системы оповещения в Месединском СП  (Межбюджетные трансферты)</t>
  </si>
  <si>
    <t>70.0.07.52106</t>
  </si>
  <si>
    <t>На содержание комплексной системы оповещения в муниципальном районе</t>
  </si>
  <si>
    <t>На содержание комплексной системы оповещения в  Орловском СП</t>
  </si>
  <si>
    <t>На содержание комплексной системы оповещения в  Орловском СП  (Межбюджетные трансферты)</t>
  </si>
  <si>
    <t>70.0.07.52107</t>
  </si>
  <si>
    <t>На содержание комплексной системы оповещения в  Тюлюкском СП</t>
  </si>
  <si>
    <t>На содержание комплексной системы оповещения в  Тюлюкском СП  (Межбюджетные трансферты)</t>
  </si>
  <si>
    <t xml:space="preserve">Ремонт автомобильных дорог в Серпиевском СП  </t>
  </si>
  <si>
    <t>Ремонт автомобильных дорог в Серпиевском СП  (Закупка товаров, работ и услуг для обеспечения государственных (муниципальных) нужд)</t>
  </si>
  <si>
    <t>81.0.31.00008</t>
  </si>
  <si>
    <t>84.0.00.61081</t>
  </si>
  <si>
    <t>Организация мероприятий по отлову животных без владельцев, в т.ч. их транспортировке и немедленной передаче в приюты для животных</t>
  </si>
  <si>
    <t>Организация мероприятий по отлову животных без владельцев, в т.ч. их транспортировке и немедленной передаче в приюты для животных (Закупка товаров, работ и услуг для обеспечения государственных (муниципальных) нужд)</t>
  </si>
  <si>
    <t>84.0.00.61082</t>
  </si>
  <si>
    <t>Организация мероприятий, проводимых в приютах для животных</t>
  </si>
  <si>
    <t>Организация мероприятий, проводимых в приютах для животных (Закупка товаров, работ и услуг для обеспечения государственных (муниципальных) нужд)</t>
  </si>
  <si>
    <t>86.0.F3.14070</t>
  </si>
  <si>
    <t>86.0.F3.00000</t>
  </si>
  <si>
    <t>23.0.F3.67483</t>
  </si>
  <si>
    <t xml:space="preserve">Обеспечение мероприятий по переселению граждан из аварийного жилищного фонда за счет средств Фонда содействия реформированию ЖКХ </t>
  </si>
  <si>
    <t>Обеспечение мероприятий по переселению граждан из аварийного жилищного фонда за счет средств Фонда содействия реформированию ЖКХ (Закупка товаров, работ и услуг для обеспечения государственных (муниципальных) нужд)</t>
  </si>
  <si>
    <t>Приложение 4</t>
  </si>
  <si>
    <t>03.0.00.20401</t>
  </si>
  <si>
    <t xml:space="preserve">от 19   февраля 2020 г.  № 444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</si>
</sst>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4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i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top" wrapText="1"/>
    </xf>
    <xf numFmtId="49" fontId="3" fillId="2" borderId="2" xfId="0" applyNumberFormat="1" applyFont="1" applyFill="1" applyBorder="1" applyAlignment="1">
      <alignment horizontal="justify" vertical="top" wrapText="1"/>
    </xf>
    <xf numFmtId="49" fontId="8" fillId="2" borderId="2" xfId="0" applyNumberFormat="1" applyFont="1" applyFill="1" applyBorder="1" applyAlignment="1">
      <alignment horizontal="justify" vertical="top" wrapText="1"/>
    </xf>
    <xf numFmtId="49" fontId="4" fillId="2" borderId="2" xfId="0" applyNumberFormat="1" applyFont="1" applyFill="1" applyBorder="1" applyAlignment="1">
      <alignment horizontal="justify" vertical="top" wrapText="1"/>
    </xf>
    <xf numFmtId="49" fontId="5" fillId="2" borderId="2" xfId="0" applyNumberFormat="1" applyFont="1" applyFill="1" applyBorder="1" applyAlignment="1">
      <alignment horizontal="justify" vertical="top" wrapText="1"/>
    </xf>
    <xf numFmtId="164" fontId="5" fillId="2" borderId="2" xfId="0" applyNumberFormat="1" applyFont="1" applyFill="1" applyBorder="1" applyAlignment="1">
      <alignment horizontal="justify" vertical="top" wrapText="1"/>
    </xf>
    <xf numFmtId="49" fontId="9" fillId="2" borderId="2" xfId="0" applyNumberFormat="1" applyFont="1" applyFill="1" applyBorder="1" applyAlignment="1">
      <alignment horizontal="justify" vertical="top" wrapText="1"/>
    </xf>
    <xf numFmtId="165" fontId="3" fillId="2" borderId="2" xfId="0" applyNumberFormat="1" applyFont="1" applyFill="1" applyBorder="1" applyAlignment="1">
      <alignment horizontal="right" vertical="center"/>
    </xf>
    <xf numFmtId="165" fontId="8" fillId="2" borderId="2" xfId="0" applyNumberFormat="1" applyFont="1" applyFill="1" applyBorder="1" applyAlignment="1">
      <alignment horizontal="right" vertical="center"/>
    </xf>
    <xf numFmtId="165" fontId="4" fillId="2" borderId="2" xfId="0" applyNumberFormat="1" applyFont="1" applyFill="1" applyBorder="1" applyAlignment="1">
      <alignment horizontal="right" vertical="center"/>
    </xf>
    <xf numFmtId="165" fontId="5" fillId="2" borderId="2" xfId="0" applyNumberFormat="1" applyFont="1" applyFill="1" applyBorder="1" applyAlignment="1">
      <alignment horizontal="right" vertical="center"/>
    </xf>
    <xf numFmtId="165" fontId="9" fillId="2" borderId="2" xfId="0" applyNumberFormat="1" applyFont="1" applyFill="1" applyBorder="1" applyAlignment="1">
      <alignment horizontal="right" vertical="center"/>
    </xf>
    <xf numFmtId="49" fontId="11" fillId="2" borderId="2" xfId="0" applyNumberFormat="1" applyFont="1" applyFill="1" applyBorder="1" applyAlignment="1">
      <alignment horizontal="justify" vertical="top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 vertical="center"/>
    </xf>
    <xf numFmtId="0" fontId="0" fillId="0" borderId="0" xfId="0" applyFont="1"/>
    <xf numFmtId="49" fontId="12" fillId="2" borderId="2" xfId="0" applyNumberFormat="1" applyFont="1" applyFill="1" applyBorder="1" applyAlignment="1">
      <alignment horizontal="justify" vertical="top" wrapText="1"/>
    </xf>
    <xf numFmtId="0" fontId="13" fillId="0" borderId="0" xfId="0" applyFont="1"/>
    <xf numFmtId="165" fontId="5" fillId="0" borderId="2" xfId="0" applyNumberFormat="1" applyFont="1" applyFill="1" applyBorder="1" applyAlignment="1">
      <alignment horizontal="right" vertical="center"/>
    </xf>
    <xf numFmtId="49" fontId="11" fillId="0" borderId="2" xfId="0" applyNumberFormat="1" applyFont="1" applyFill="1" applyBorder="1" applyAlignment="1">
      <alignment horizontal="justify" vertical="top" wrapText="1"/>
    </xf>
    <xf numFmtId="49" fontId="11" fillId="0" borderId="2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right" vertical="center"/>
    </xf>
    <xf numFmtId="49" fontId="12" fillId="0" borderId="2" xfId="0" applyNumberFormat="1" applyFont="1" applyFill="1" applyBorder="1" applyAlignment="1">
      <alignment horizontal="justify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justify" vertical="top" wrapText="1"/>
    </xf>
    <xf numFmtId="49" fontId="8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right" vertical="center"/>
    </xf>
    <xf numFmtId="49" fontId="4" fillId="0" borderId="2" xfId="0" applyNumberFormat="1" applyFont="1" applyFill="1" applyBorder="1" applyAlignment="1">
      <alignment horizontal="justify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right" vertical="center"/>
    </xf>
    <xf numFmtId="49" fontId="5" fillId="0" borderId="2" xfId="0" applyNumberFormat="1" applyFont="1" applyFill="1" applyBorder="1" applyAlignment="1">
      <alignment horizontal="justify" vertical="top" wrapText="1"/>
    </xf>
    <xf numFmtId="165" fontId="12" fillId="0" borderId="2" xfId="0" applyNumberFormat="1" applyFont="1" applyFill="1" applyBorder="1" applyAlignment="1">
      <alignment horizontal="right" vertical="center"/>
    </xf>
    <xf numFmtId="165" fontId="5" fillId="3" borderId="2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right" vertical="center" wrapText="1"/>
    </xf>
    <xf numFmtId="0" fontId="0" fillId="0" borderId="1" xfId="0" applyBorder="1" applyAlignment="1"/>
    <xf numFmtId="0" fontId="10" fillId="2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49" fontId="7" fillId="0" borderId="1" xfId="0" applyNumberFormat="1" applyFont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8"/>
  <sheetViews>
    <sheetView showGridLines="0" tabSelected="1" workbookViewId="0">
      <selection activeCell="G3" sqref="G3:I3"/>
    </sheetView>
  </sheetViews>
  <sheetFormatPr defaultRowHeight="10.199999999999999" customHeight="1" x14ac:dyDescent="0.3"/>
  <cols>
    <col min="1" max="1" width="78.33203125" customWidth="1"/>
    <col min="2" max="2" width="6.6640625" customWidth="1"/>
    <col min="3" max="3" width="4.88671875" customWidth="1"/>
    <col min="4" max="4" width="5" customWidth="1"/>
    <col min="5" max="5" width="16.33203125" customWidth="1"/>
    <col min="6" max="6" width="10.6640625" customWidth="1"/>
    <col min="7" max="7" width="14" customWidth="1"/>
    <col min="8" max="8" width="13.33203125" customWidth="1"/>
    <col min="9" max="9" width="13.5546875" customWidth="1"/>
  </cols>
  <sheetData>
    <row r="1" spans="1:13" ht="20.399999999999999" customHeight="1" x14ac:dyDescent="0.3">
      <c r="H1" s="42" t="s">
        <v>714</v>
      </c>
      <c r="I1" s="43"/>
    </row>
    <row r="2" spans="1:13" ht="130.19999999999999" customHeight="1" x14ac:dyDescent="0.3">
      <c r="G2" s="41" t="s">
        <v>683</v>
      </c>
      <c r="H2" s="41"/>
      <c r="I2" s="41"/>
    </row>
    <row r="3" spans="1:13" ht="23.4" customHeight="1" x14ac:dyDescent="0.3">
      <c r="G3" s="44" t="s">
        <v>716</v>
      </c>
      <c r="H3" s="45"/>
      <c r="I3" s="45"/>
    </row>
    <row r="4" spans="1:13" ht="15.75" customHeight="1" x14ac:dyDescent="0.3">
      <c r="G4" s="42" t="s">
        <v>626</v>
      </c>
      <c r="H4" s="43"/>
      <c r="I4" s="43"/>
    </row>
    <row r="5" spans="1:13" ht="60.75" customHeight="1" x14ac:dyDescent="0.3">
      <c r="G5" s="46" t="s">
        <v>627</v>
      </c>
      <c r="H5" s="43"/>
      <c r="I5" s="43"/>
    </row>
    <row r="6" spans="1:13" ht="18.75" customHeight="1" x14ac:dyDescent="0.3">
      <c r="G6" s="44"/>
      <c r="H6" s="45"/>
      <c r="I6" s="45"/>
    </row>
    <row r="7" spans="1:13" ht="9" customHeight="1" x14ac:dyDescent="0.3"/>
    <row r="8" spans="1:13" ht="22.95" customHeight="1" x14ac:dyDescent="0.3">
      <c r="A8" s="47" t="s">
        <v>628</v>
      </c>
      <c r="B8" s="47"/>
      <c r="C8" s="47"/>
      <c r="D8" s="47"/>
      <c r="E8" s="47"/>
      <c r="F8" s="47"/>
      <c r="G8" s="47"/>
      <c r="H8" s="47"/>
      <c r="I8" s="47"/>
      <c r="K8" s="42"/>
      <c r="L8" s="43"/>
      <c r="M8" s="43"/>
    </row>
    <row r="9" spans="1:13" ht="6.75" customHeight="1" x14ac:dyDescent="0.3"/>
    <row r="10" spans="1:13" ht="22.95" customHeight="1" x14ac:dyDescent="0.3">
      <c r="A10" s="1"/>
      <c r="B10" s="1"/>
      <c r="C10" s="1"/>
      <c r="D10" s="1"/>
      <c r="E10" s="1"/>
      <c r="F10" s="1"/>
      <c r="G10" s="1"/>
      <c r="H10" s="48" t="s">
        <v>0</v>
      </c>
      <c r="I10" s="49"/>
    </row>
    <row r="11" spans="1:13" ht="13.5" customHeight="1" x14ac:dyDescent="0.3">
      <c r="A11" s="55" t="s">
        <v>1</v>
      </c>
      <c r="B11" s="57" t="s">
        <v>618</v>
      </c>
      <c r="C11" s="57" t="s">
        <v>619</v>
      </c>
      <c r="D11" s="57" t="s">
        <v>620</v>
      </c>
      <c r="E11" s="50" t="s">
        <v>621</v>
      </c>
      <c r="F11" s="50" t="s">
        <v>622</v>
      </c>
      <c r="G11" s="52" t="s">
        <v>623</v>
      </c>
      <c r="H11" s="52" t="s">
        <v>624</v>
      </c>
      <c r="I11" s="52" t="s">
        <v>625</v>
      </c>
    </row>
    <row r="12" spans="1:13" ht="52.5" customHeight="1" x14ac:dyDescent="0.3">
      <c r="A12" s="56"/>
      <c r="B12" s="58"/>
      <c r="C12" s="58"/>
      <c r="D12" s="58"/>
      <c r="E12" s="54"/>
      <c r="F12" s="51"/>
      <c r="G12" s="53"/>
      <c r="H12" s="54"/>
      <c r="I12" s="54"/>
    </row>
    <row r="13" spans="1:13" ht="19.5" customHeight="1" x14ac:dyDescent="0.3">
      <c r="A13" s="7" t="s">
        <v>2</v>
      </c>
      <c r="B13" s="2"/>
      <c r="C13" s="2"/>
      <c r="D13" s="2"/>
      <c r="E13" s="2"/>
      <c r="F13" s="2"/>
      <c r="G13" s="14">
        <f>G14+G105+G135+G164+G179+G294+G303+G413+G420+G509+G550+G561</f>
        <v>1674437.5</v>
      </c>
      <c r="H13" s="14">
        <f>H14+H105+H135+H164+H179+H294+H303+H413+H420+H509+H550+H561</f>
        <v>1379856.1</v>
      </c>
      <c r="I13" s="14">
        <f>I14+I105+I135+I164+I179+I294+I303+I413+I420+I509+I550+I561</f>
        <v>1182645.5</v>
      </c>
    </row>
    <row r="14" spans="1:13" ht="31.2" x14ac:dyDescent="0.3">
      <c r="A14" s="8" t="s">
        <v>3</v>
      </c>
      <c r="B14" s="2" t="s">
        <v>4</v>
      </c>
      <c r="C14" s="2"/>
      <c r="D14" s="2"/>
      <c r="E14" s="2"/>
      <c r="F14" s="2"/>
      <c r="G14" s="14">
        <f>G15+G58+G77+G94+G100</f>
        <v>65645.100000000006</v>
      </c>
      <c r="H14" s="14">
        <f t="shared" ref="H14:I14" si="0">H15+H58+H77+H94+H100</f>
        <v>47795.4</v>
      </c>
      <c r="I14" s="14">
        <f t="shared" si="0"/>
        <v>48681.500000000007</v>
      </c>
    </row>
    <row r="15" spans="1:13" ht="15.6" x14ac:dyDescent="0.3">
      <c r="A15" s="9" t="s">
        <v>5</v>
      </c>
      <c r="B15" s="5" t="s">
        <v>4</v>
      </c>
      <c r="C15" s="5" t="s">
        <v>6</v>
      </c>
      <c r="D15" s="5" t="s">
        <v>7</v>
      </c>
      <c r="E15" s="5"/>
      <c r="F15" s="5"/>
      <c r="G15" s="15">
        <f>G16+G20+G27+G31+G35</f>
        <v>58962.400000000001</v>
      </c>
      <c r="H15" s="15">
        <f t="shared" ref="H15:I15" si="1">H16+H20+H27+H31+H35</f>
        <v>44239.799999999996</v>
      </c>
      <c r="I15" s="15">
        <f t="shared" si="1"/>
        <v>45010.700000000004</v>
      </c>
    </row>
    <row r="16" spans="1:13" ht="31.2" x14ac:dyDescent="0.3">
      <c r="A16" s="9" t="s">
        <v>8</v>
      </c>
      <c r="B16" s="5" t="s">
        <v>4</v>
      </c>
      <c r="C16" s="5" t="s">
        <v>6</v>
      </c>
      <c r="D16" s="5" t="s">
        <v>9</v>
      </c>
      <c r="E16" s="5"/>
      <c r="F16" s="5"/>
      <c r="G16" s="15">
        <f>G17</f>
        <v>1684.9</v>
      </c>
      <c r="H16" s="15">
        <f t="shared" ref="H16:I16" si="2">H17</f>
        <v>1684.9</v>
      </c>
      <c r="I16" s="15">
        <f t="shared" si="2"/>
        <v>1684.9</v>
      </c>
    </row>
    <row r="17" spans="1:9" ht="15.6" x14ac:dyDescent="0.3">
      <c r="A17" s="10" t="s">
        <v>10</v>
      </c>
      <c r="B17" s="3" t="s">
        <v>4</v>
      </c>
      <c r="C17" s="3" t="s">
        <v>6</v>
      </c>
      <c r="D17" s="3" t="s">
        <v>9</v>
      </c>
      <c r="E17" s="3" t="s">
        <v>11</v>
      </c>
      <c r="F17" s="3"/>
      <c r="G17" s="16">
        <f>G19</f>
        <v>1684.9</v>
      </c>
      <c r="H17" s="16">
        <f t="shared" ref="H17:I17" si="3">H19</f>
        <v>1684.9</v>
      </c>
      <c r="I17" s="16">
        <f t="shared" si="3"/>
        <v>1684.9</v>
      </c>
    </row>
    <row r="18" spans="1:9" ht="15.6" x14ac:dyDescent="0.3">
      <c r="A18" s="10" t="s">
        <v>12</v>
      </c>
      <c r="B18" s="3" t="s">
        <v>4</v>
      </c>
      <c r="C18" s="3" t="s">
        <v>6</v>
      </c>
      <c r="D18" s="3" t="s">
        <v>9</v>
      </c>
      <c r="E18" s="3" t="s">
        <v>13</v>
      </c>
      <c r="F18" s="3"/>
      <c r="G18" s="16">
        <f>G19</f>
        <v>1684.9</v>
      </c>
      <c r="H18" s="16">
        <f t="shared" ref="H18:I18" si="4">H19</f>
        <v>1684.9</v>
      </c>
      <c r="I18" s="16">
        <f t="shared" si="4"/>
        <v>1684.9</v>
      </c>
    </row>
    <row r="19" spans="1:9" ht="62.4" x14ac:dyDescent="0.3">
      <c r="A19" s="11" t="s">
        <v>14</v>
      </c>
      <c r="B19" s="4" t="s">
        <v>4</v>
      </c>
      <c r="C19" s="4" t="s">
        <v>6</v>
      </c>
      <c r="D19" s="4" t="s">
        <v>9</v>
      </c>
      <c r="E19" s="4" t="s">
        <v>13</v>
      </c>
      <c r="F19" s="4" t="s">
        <v>15</v>
      </c>
      <c r="G19" s="17">
        <v>1684.9</v>
      </c>
      <c r="H19" s="17">
        <v>1684.9</v>
      </c>
      <c r="I19" s="17">
        <v>1684.9</v>
      </c>
    </row>
    <row r="20" spans="1:9" ht="46.8" x14ac:dyDescent="0.3">
      <c r="A20" s="9" t="s">
        <v>16</v>
      </c>
      <c r="B20" s="5" t="s">
        <v>4</v>
      </c>
      <c r="C20" s="5" t="s">
        <v>6</v>
      </c>
      <c r="D20" s="5" t="s">
        <v>17</v>
      </c>
      <c r="E20" s="5"/>
      <c r="F20" s="5"/>
      <c r="G20" s="15">
        <f>G21</f>
        <v>41175</v>
      </c>
      <c r="H20" s="15">
        <f t="shared" ref="H20:I20" si="5">H21</f>
        <v>37142.5</v>
      </c>
      <c r="I20" s="15">
        <f t="shared" si="5"/>
        <v>37861.4</v>
      </c>
    </row>
    <row r="21" spans="1:9" ht="15.6" x14ac:dyDescent="0.3">
      <c r="A21" s="10" t="s">
        <v>10</v>
      </c>
      <c r="B21" s="3" t="s">
        <v>4</v>
      </c>
      <c r="C21" s="3" t="s">
        <v>6</v>
      </c>
      <c r="D21" s="3" t="s">
        <v>17</v>
      </c>
      <c r="E21" s="3" t="s">
        <v>11</v>
      </c>
      <c r="F21" s="3"/>
      <c r="G21" s="16">
        <f>G22+G25</f>
        <v>41175</v>
      </c>
      <c r="H21" s="16">
        <f t="shared" ref="H21:I21" si="6">H22+H25</f>
        <v>37142.5</v>
      </c>
      <c r="I21" s="16">
        <f t="shared" si="6"/>
        <v>37861.4</v>
      </c>
    </row>
    <row r="22" spans="1:9" ht="15.6" x14ac:dyDescent="0.3">
      <c r="A22" s="10" t="s">
        <v>18</v>
      </c>
      <c r="B22" s="3" t="s">
        <v>4</v>
      </c>
      <c r="C22" s="3" t="s">
        <v>6</v>
      </c>
      <c r="D22" s="3" t="s">
        <v>17</v>
      </c>
      <c r="E22" s="3" t="s">
        <v>19</v>
      </c>
      <c r="F22" s="3"/>
      <c r="G22" s="16">
        <f>G23+G24</f>
        <v>40924.400000000001</v>
      </c>
      <c r="H22" s="16">
        <f t="shared" ref="H22:I22" si="7">H23+H24</f>
        <v>36891.9</v>
      </c>
      <c r="I22" s="16">
        <f t="shared" si="7"/>
        <v>37610.800000000003</v>
      </c>
    </row>
    <row r="23" spans="1:9" ht="62.4" x14ac:dyDescent="0.3">
      <c r="A23" s="11" t="s">
        <v>20</v>
      </c>
      <c r="B23" s="4" t="s">
        <v>4</v>
      </c>
      <c r="C23" s="4" t="s">
        <v>6</v>
      </c>
      <c r="D23" s="4" t="s">
        <v>17</v>
      </c>
      <c r="E23" s="4" t="s">
        <v>19</v>
      </c>
      <c r="F23" s="4" t="s">
        <v>15</v>
      </c>
      <c r="G23" s="17">
        <v>32068.400000000001</v>
      </c>
      <c r="H23" s="17">
        <v>31268.400000000001</v>
      </c>
      <c r="I23" s="17">
        <v>31268.400000000001</v>
      </c>
    </row>
    <row r="24" spans="1:9" ht="46.8" x14ac:dyDescent="0.3">
      <c r="A24" s="11" t="s">
        <v>21</v>
      </c>
      <c r="B24" s="4" t="s">
        <v>4</v>
      </c>
      <c r="C24" s="4" t="s">
        <v>6</v>
      </c>
      <c r="D24" s="4" t="s">
        <v>17</v>
      </c>
      <c r="E24" s="4" t="s">
        <v>19</v>
      </c>
      <c r="F24" s="4" t="s">
        <v>22</v>
      </c>
      <c r="G24" s="17">
        <v>8856</v>
      </c>
      <c r="H24" s="17">
        <v>5623.5</v>
      </c>
      <c r="I24" s="17">
        <v>6342.4</v>
      </c>
    </row>
    <row r="25" spans="1:9" ht="31.2" x14ac:dyDescent="0.3">
      <c r="A25" s="10" t="s">
        <v>23</v>
      </c>
      <c r="B25" s="3" t="s">
        <v>4</v>
      </c>
      <c r="C25" s="3" t="s">
        <v>6</v>
      </c>
      <c r="D25" s="3" t="s">
        <v>17</v>
      </c>
      <c r="E25" s="3" t="s">
        <v>24</v>
      </c>
      <c r="F25" s="3"/>
      <c r="G25" s="16">
        <f>G26</f>
        <v>250.6</v>
      </c>
      <c r="H25" s="16">
        <f t="shared" ref="H25:I25" si="8">H26</f>
        <v>250.6</v>
      </c>
      <c r="I25" s="16">
        <f t="shared" si="8"/>
        <v>250.6</v>
      </c>
    </row>
    <row r="26" spans="1:9" ht="31.2" x14ac:dyDescent="0.3">
      <c r="A26" s="11" t="s">
        <v>25</v>
      </c>
      <c r="B26" s="4" t="s">
        <v>4</v>
      </c>
      <c r="C26" s="4" t="s">
        <v>6</v>
      </c>
      <c r="D26" s="4" t="s">
        <v>17</v>
      </c>
      <c r="E26" s="4" t="s">
        <v>26</v>
      </c>
      <c r="F26" s="4" t="s">
        <v>27</v>
      </c>
      <c r="G26" s="17">
        <v>250.6</v>
      </c>
      <c r="H26" s="17">
        <v>250.6</v>
      </c>
      <c r="I26" s="17">
        <v>250.6</v>
      </c>
    </row>
    <row r="27" spans="1:9" ht="15.6" x14ac:dyDescent="0.3">
      <c r="A27" s="9" t="s">
        <v>28</v>
      </c>
      <c r="B27" s="5" t="s">
        <v>4</v>
      </c>
      <c r="C27" s="5" t="s">
        <v>6</v>
      </c>
      <c r="D27" s="5" t="s">
        <v>29</v>
      </c>
      <c r="E27" s="5"/>
      <c r="F27" s="5"/>
      <c r="G27" s="15">
        <f>G28</f>
        <v>3.4</v>
      </c>
      <c r="H27" s="15">
        <f t="shared" ref="H27:I27" si="9">H28</f>
        <v>3.7</v>
      </c>
      <c r="I27" s="15">
        <f t="shared" si="9"/>
        <v>20.8</v>
      </c>
    </row>
    <row r="28" spans="1:9" ht="15.6" x14ac:dyDescent="0.3">
      <c r="A28" s="10" t="s">
        <v>10</v>
      </c>
      <c r="B28" s="3" t="s">
        <v>4</v>
      </c>
      <c r="C28" s="3" t="s">
        <v>6</v>
      </c>
      <c r="D28" s="3" t="s">
        <v>29</v>
      </c>
      <c r="E28" s="3" t="s">
        <v>11</v>
      </c>
      <c r="F28" s="3"/>
      <c r="G28" s="16">
        <f>G29</f>
        <v>3.4</v>
      </c>
      <c r="H28" s="16">
        <f t="shared" ref="H28:I28" si="10">H29</f>
        <v>3.7</v>
      </c>
      <c r="I28" s="16">
        <f t="shared" si="10"/>
        <v>20.8</v>
      </c>
    </row>
    <row r="29" spans="1:9" ht="46.8" x14ac:dyDescent="0.3">
      <c r="A29" s="10" t="s">
        <v>30</v>
      </c>
      <c r="B29" s="3" t="s">
        <v>4</v>
      </c>
      <c r="C29" s="3" t="s">
        <v>6</v>
      </c>
      <c r="D29" s="3" t="s">
        <v>29</v>
      </c>
      <c r="E29" s="3" t="s">
        <v>31</v>
      </c>
      <c r="F29" s="3"/>
      <c r="G29" s="16">
        <f>G30</f>
        <v>3.4</v>
      </c>
      <c r="H29" s="16">
        <f t="shared" ref="H29:I29" si="11">H30</f>
        <v>3.7</v>
      </c>
      <c r="I29" s="16">
        <f t="shared" si="11"/>
        <v>20.8</v>
      </c>
    </row>
    <row r="30" spans="1:9" ht="78" x14ac:dyDescent="0.3">
      <c r="A30" s="12" t="s">
        <v>32</v>
      </c>
      <c r="B30" s="4" t="s">
        <v>4</v>
      </c>
      <c r="C30" s="4" t="s">
        <v>6</v>
      </c>
      <c r="D30" s="4" t="s">
        <v>29</v>
      </c>
      <c r="E30" s="4" t="s">
        <v>31</v>
      </c>
      <c r="F30" s="4" t="s">
        <v>22</v>
      </c>
      <c r="G30" s="17">
        <v>3.4</v>
      </c>
      <c r="H30" s="17">
        <v>3.7</v>
      </c>
      <c r="I30" s="17">
        <v>20.8</v>
      </c>
    </row>
    <row r="31" spans="1:9" ht="15.6" x14ac:dyDescent="0.3">
      <c r="A31" s="9" t="s">
        <v>33</v>
      </c>
      <c r="B31" s="5" t="s">
        <v>4</v>
      </c>
      <c r="C31" s="5" t="s">
        <v>6</v>
      </c>
      <c r="D31" s="5" t="s">
        <v>34</v>
      </c>
      <c r="E31" s="5"/>
      <c r="F31" s="5"/>
      <c r="G31" s="15">
        <f>G32</f>
        <v>10000</v>
      </c>
      <c r="H31" s="15">
        <f t="shared" ref="H31:I31" si="12">H32</f>
        <v>0</v>
      </c>
      <c r="I31" s="15">
        <f t="shared" si="12"/>
        <v>0</v>
      </c>
    </row>
    <row r="32" spans="1:9" ht="15.6" x14ac:dyDescent="0.3">
      <c r="A32" s="10" t="s">
        <v>10</v>
      </c>
      <c r="B32" s="3" t="s">
        <v>4</v>
      </c>
      <c r="C32" s="3" t="s">
        <v>6</v>
      </c>
      <c r="D32" s="3" t="s">
        <v>34</v>
      </c>
      <c r="E32" s="3" t="s">
        <v>11</v>
      </c>
      <c r="F32" s="3"/>
      <c r="G32" s="16">
        <f>G34</f>
        <v>10000</v>
      </c>
      <c r="H32" s="16">
        <f t="shared" ref="H32:I32" si="13">H34</f>
        <v>0</v>
      </c>
      <c r="I32" s="16">
        <f t="shared" si="13"/>
        <v>0</v>
      </c>
    </row>
    <row r="33" spans="1:9" ht="15.6" x14ac:dyDescent="0.3">
      <c r="A33" s="10" t="s">
        <v>35</v>
      </c>
      <c r="B33" s="3" t="s">
        <v>4</v>
      </c>
      <c r="C33" s="3" t="s">
        <v>6</v>
      </c>
      <c r="D33" s="3" t="s">
        <v>34</v>
      </c>
      <c r="E33" s="3" t="s">
        <v>36</v>
      </c>
      <c r="F33" s="3"/>
      <c r="G33" s="16">
        <f>G34</f>
        <v>10000</v>
      </c>
      <c r="H33" s="16">
        <f t="shared" ref="H33:I33" si="14">H34</f>
        <v>0</v>
      </c>
      <c r="I33" s="16">
        <f t="shared" si="14"/>
        <v>0</v>
      </c>
    </row>
    <row r="34" spans="1:9" ht="15.6" x14ac:dyDescent="0.3">
      <c r="A34" s="11" t="s">
        <v>37</v>
      </c>
      <c r="B34" s="4" t="s">
        <v>4</v>
      </c>
      <c r="C34" s="4" t="s">
        <v>6</v>
      </c>
      <c r="D34" s="4" t="s">
        <v>34</v>
      </c>
      <c r="E34" s="4" t="s">
        <v>38</v>
      </c>
      <c r="F34" s="4" t="s">
        <v>27</v>
      </c>
      <c r="G34" s="17">
        <v>10000</v>
      </c>
      <c r="H34" s="17"/>
      <c r="I34" s="17"/>
    </row>
    <row r="35" spans="1:9" ht="15.6" x14ac:dyDescent="0.3">
      <c r="A35" s="9" t="s">
        <v>39</v>
      </c>
      <c r="B35" s="5" t="s">
        <v>4</v>
      </c>
      <c r="C35" s="5" t="s">
        <v>6</v>
      </c>
      <c r="D35" s="5" t="s">
        <v>40</v>
      </c>
      <c r="E35" s="5"/>
      <c r="F35" s="5"/>
      <c r="G35" s="15">
        <f>G36+G39+G42</f>
        <v>6099.1</v>
      </c>
      <c r="H35" s="15">
        <f t="shared" ref="H35:I35" si="15">H36+H39+H42</f>
        <v>5408.7</v>
      </c>
      <c r="I35" s="15">
        <f t="shared" si="15"/>
        <v>5443.6</v>
      </c>
    </row>
    <row r="36" spans="1:9" ht="31.2" x14ac:dyDescent="0.3">
      <c r="A36" s="10" t="s">
        <v>41</v>
      </c>
      <c r="B36" s="3" t="s">
        <v>4</v>
      </c>
      <c r="C36" s="3" t="s">
        <v>6</v>
      </c>
      <c r="D36" s="3" t="s">
        <v>40</v>
      </c>
      <c r="E36" s="3" t="s">
        <v>42</v>
      </c>
      <c r="F36" s="3"/>
      <c r="G36" s="16">
        <f>G37</f>
        <v>75</v>
      </c>
      <c r="H36" s="16">
        <f t="shared" ref="H36:I37" si="16">H37</f>
        <v>0</v>
      </c>
      <c r="I36" s="16">
        <f t="shared" si="16"/>
        <v>0</v>
      </c>
    </row>
    <row r="37" spans="1:9" ht="15.6" x14ac:dyDescent="0.3">
      <c r="A37" s="10" t="s">
        <v>43</v>
      </c>
      <c r="B37" s="3" t="s">
        <v>4</v>
      </c>
      <c r="C37" s="3" t="s">
        <v>6</v>
      </c>
      <c r="D37" s="3" t="s">
        <v>40</v>
      </c>
      <c r="E37" s="3" t="s">
        <v>44</v>
      </c>
      <c r="F37" s="3"/>
      <c r="G37" s="16">
        <f>G38</f>
        <v>75</v>
      </c>
      <c r="H37" s="16">
        <f t="shared" si="16"/>
        <v>0</v>
      </c>
      <c r="I37" s="16">
        <f t="shared" si="16"/>
        <v>0</v>
      </c>
    </row>
    <row r="38" spans="1:9" ht="31.2" x14ac:dyDescent="0.3">
      <c r="A38" s="11" t="s">
        <v>45</v>
      </c>
      <c r="B38" s="4" t="s">
        <v>4</v>
      </c>
      <c r="C38" s="4" t="s">
        <v>6</v>
      </c>
      <c r="D38" s="4" t="s">
        <v>40</v>
      </c>
      <c r="E38" s="4" t="s">
        <v>46</v>
      </c>
      <c r="F38" s="4" t="s">
        <v>22</v>
      </c>
      <c r="G38" s="17">
        <v>75</v>
      </c>
      <c r="H38" s="17"/>
      <c r="I38" s="17"/>
    </row>
    <row r="39" spans="1:9" ht="31.2" x14ac:dyDescent="0.3">
      <c r="A39" s="10" t="s">
        <v>47</v>
      </c>
      <c r="B39" s="3" t="s">
        <v>4</v>
      </c>
      <c r="C39" s="3" t="s">
        <v>6</v>
      </c>
      <c r="D39" s="3" t="s">
        <v>40</v>
      </c>
      <c r="E39" s="3" t="s">
        <v>48</v>
      </c>
      <c r="F39" s="3"/>
      <c r="G39" s="16">
        <f>G40</f>
        <v>100</v>
      </c>
      <c r="H39" s="16">
        <f t="shared" ref="H39:I40" si="17">H40</f>
        <v>0</v>
      </c>
      <c r="I39" s="16">
        <f t="shared" si="17"/>
        <v>0</v>
      </c>
    </row>
    <row r="40" spans="1:9" ht="15.6" x14ac:dyDescent="0.3">
      <c r="A40" s="10" t="s">
        <v>43</v>
      </c>
      <c r="B40" s="3" t="s">
        <v>4</v>
      </c>
      <c r="C40" s="3" t="s">
        <v>6</v>
      </c>
      <c r="D40" s="3" t="s">
        <v>40</v>
      </c>
      <c r="E40" s="3" t="s">
        <v>49</v>
      </c>
      <c r="F40" s="3"/>
      <c r="G40" s="16">
        <f>G41</f>
        <v>100</v>
      </c>
      <c r="H40" s="16">
        <f t="shared" si="17"/>
        <v>0</v>
      </c>
      <c r="I40" s="16">
        <f t="shared" si="17"/>
        <v>0</v>
      </c>
    </row>
    <row r="41" spans="1:9" ht="31.2" x14ac:dyDescent="0.3">
      <c r="A41" s="11" t="s">
        <v>25</v>
      </c>
      <c r="B41" s="4" t="s">
        <v>4</v>
      </c>
      <c r="C41" s="4" t="s">
        <v>6</v>
      </c>
      <c r="D41" s="4" t="s">
        <v>40</v>
      </c>
      <c r="E41" s="4" t="s">
        <v>50</v>
      </c>
      <c r="F41" s="4" t="s">
        <v>27</v>
      </c>
      <c r="G41" s="17">
        <v>100</v>
      </c>
      <c r="H41" s="17"/>
      <c r="I41" s="17"/>
    </row>
    <row r="42" spans="1:9" ht="15.6" x14ac:dyDescent="0.3">
      <c r="A42" s="10" t="s">
        <v>10</v>
      </c>
      <c r="B42" s="3" t="s">
        <v>4</v>
      </c>
      <c r="C42" s="3" t="s">
        <v>6</v>
      </c>
      <c r="D42" s="3" t="s">
        <v>40</v>
      </c>
      <c r="E42" s="3" t="s">
        <v>11</v>
      </c>
      <c r="F42" s="3"/>
      <c r="G42" s="16">
        <f>G43+G46+G49+G51+G56</f>
        <v>5924.1</v>
      </c>
      <c r="H42" s="16">
        <f>H43+H46+H49+H51+H56+H53</f>
        <v>5408.7</v>
      </c>
      <c r="I42" s="16">
        <f>I43+I46+I49+I51+I56+I53</f>
        <v>5443.6</v>
      </c>
    </row>
    <row r="43" spans="1:9" ht="31.2" x14ac:dyDescent="0.3">
      <c r="A43" s="10" t="s">
        <v>51</v>
      </c>
      <c r="B43" s="3" t="s">
        <v>4</v>
      </c>
      <c r="C43" s="3" t="s">
        <v>6</v>
      </c>
      <c r="D43" s="3" t="s">
        <v>40</v>
      </c>
      <c r="E43" s="3" t="s">
        <v>52</v>
      </c>
      <c r="F43" s="3"/>
      <c r="G43" s="16">
        <f>G44+G45</f>
        <v>307.90000000000003</v>
      </c>
      <c r="H43" s="16">
        <f t="shared" ref="H43:I43" si="18">H44+H45</f>
        <v>307.90000000000003</v>
      </c>
      <c r="I43" s="16">
        <f t="shared" si="18"/>
        <v>307.90000000000003</v>
      </c>
    </row>
    <row r="44" spans="1:9" ht="78" x14ac:dyDescent="0.3">
      <c r="A44" s="12" t="s">
        <v>53</v>
      </c>
      <c r="B44" s="4" t="s">
        <v>4</v>
      </c>
      <c r="C44" s="4" t="s">
        <v>6</v>
      </c>
      <c r="D44" s="4" t="s">
        <v>40</v>
      </c>
      <c r="E44" s="4" t="s">
        <v>52</v>
      </c>
      <c r="F44" s="4" t="s">
        <v>15</v>
      </c>
      <c r="G44" s="17">
        <v>290.8</v>
      </c>
      <c r="H44" s="17">
        <v>297.8</v>
      </c>
      <c r="I44" s="17">
        <v>297.8</v>
      </c>
    </row>
    <row r="45" spans="1:9" ht="46.8" x14ac:dyDescent="0.3">
      <c r="A45" s="11" t="s">
        <v>54</v>
      </c>
      <c r="B45" s="4" t="s">
        <v>4</v>
      </c>
      <c r="C45" s="4" t="s">
        <v>6</v>
      </c>
      <c r="D45" s="4" t="s">
        <v>40</v>
      </c>
      <c r="E45" s="4" t="s">
        <v>52</v>
      </c>
      <c r="F45" s="4" t="s">
        <v>22</v>
      </c>
      <c r="G45" s="17">
        <v>17.100000000000001</v>
      </c>
      <c r="H45" s="17">
        <v>10.1</v>
      </c>
      <c r="I45" s="17">
        <v>10.1</v>
      </c>
    </row>
    <row r="46" spans="1:9" ht="46.8" x14ac:dyDescent="0.3">
      <c r="A46" s="10" t="s">
        <v>55</v>
      </c>
      <c r="B46" s="3" t="s">
        <v>4</v>
      </c>
      <c r="C46" s="3" t="s">
        <v>6</v>
      </c>
      <c r="D46" s="3" t="s">
        <v>40</v>
      </c>
      <c r="E46" s="3" t="s">
        <v>56</v>
      </c>
      <c r="F46" s="3"/>
      <c r="G46" s="16">
        <f>G47+G48</f>
        <v>109</v>
      </c>
      <c r="H46" s="16">
        <f t="shared" ref="H46:I46" si="19">H47+H48</f>
        <v>109</v>
      </c>
      <c r="I46" s="16">
        <f t="shared" si="19"/>
        <v>109</v>
      </c>
    </row>
    <row r="47" spans="1:9" ht="93.6" x14ac:dyDescent="0.3">
      <c r="A47" s="12" t="s">
        <v>57</v>
      </c>
      <c r="B47" s="4" t="s">
        <v>4</v>
      </c>
      <c r="C47" s="4" t="s">
        <v>6</v>
      </c>
      <c r="D47" s="4" t="s">
        <v>40</v>
      </c>
      <c r="E47" s="4" t="s">
        <v>56</v>
      </c>
      <c r="F47" s="4" t="s">
        <v>15</v>
      </c>
      <c r="G47" s="17">
        <v>68.900000000000006</v>
      </c>
      <c r="H47" s="17">
        <v>68.900000000000006</v>
      </c>
      <c r="I47" s="17">
        <v>68.900000000000006</v>
      </c>
    </row>
    <row r="48" spans="1:9" ht="62.4" x14ac:dyDescent="0.3">
      <c r="A48" s="11" t="s">
        <v>58</v>
      </c>
      <c r="B48" s="4" t="s">
        <v>4</v>
      </c>
      <c r="C48" s="4" t="s">
        <v>6</v>
      </c>
      <c r="D48" s="4" t="s">
        <v>40</v>
      </c>
      <c r="E48" s="4" t="s">
        <v>56</v>
      </c>
      <c r="F48" s="4" t="s">
        <v>22</v>
      </c>
      <c r="G48" s="17">
        <v>40.1</v>
      </c>
      <c r="H48" s="17">
        <v>40.1</v>
      </c>
      <c r="I48" s="17">
        <v>40.1</v>
      </c>
    </row>
    <row r="49" spans="1:9" ht="15.6" x14ac:dyDescent="0.3">
      <c r="A49" s="10" t="s">
        <v>35</v>
      </c>
      <c r="B49" s="3" t="s">
        <v>4</v>
      </c>
      <c r="C49" s="3" t="s">
        <v>6</v>
      </c>
      <c r="D49" s="3" t="s">
        <v>40</v>
      </c>
      <c r="E49" s="3" t="s">
        <v>36</v>
      </c>
      <c r="F49" s="3"/>
      <c r="G49" s="16">
        <f>G50</f>
        <v>515</v>
      </c>
      <c r="H49" s="16">
        <f t="shared" ref="H49:I49" si="20">H50</f>
        <v>0</v>
      </c>
      <c r="I49" s="16">
        <f t="shared" si="20"/>
        <v>0</v>
      </c>
    </row>
    <row r="50" spans="1:9" ht="31.2" x14ac:dyDescent="0.3">
      <c r="A50" s="11" t="s">
        <v>59</v>
      </c>
      <c r="B50" s="4" t="s">
        <v>4</v>
      </c>
      <c r="C50" s="4" t="s">
        <v>6</v>
      </c>
      <c r="D50" s="4" t="s">
        <v>40</v>
      </c>
      <c r="E50" s="4" t="s">
        <v>60</v>
      </c>
      <c r="F50" s="4" t="s">
        <v>22</v>
      </c>
      <c r="G50" s="17">
        <v>515</v>
      </c>
      <c r="H50" s="17"/>
      <c r="I50" s="17"/>
    </row>
    <row r="51" spans="1:9" ht="31.2" x14ac:dyDescent="0.3">
      <c r="A51" s="10" t="s">
        <v>61</v>
      </c>
      <c r="B51" s="3" t="s">
        <v>4</v>
      </c>
      <c r="C51" s="3" t="s">
        <v>6</v>
      </c>
      <c r="D51" s="3" t="s">
        <v>40</v>
      </c>
      <c r="E51" s="3" t="s">
        <v>62</v>
      </c>
      <c r="F51" s="3"/>
      <c r="G51" s="16">
        <f>G52</f>
        <v>3962.9</v>
      </c>
      <c r="H51" s="16">
        <f t="shared" ref="H51:I51" si="21">H52</f>
        <v>3737.5</v>
      </c>
      <c r="I51" s="16">
        <f t="shared" si="21"/>
        <v>3772.4</v>
      </c>
    </row>
    <row r="52" spans="1:9" ht="46.8" x14ac:dyDescent="0.3">
      <c r="A52" s="11" t="s">
        <v>63</v>
      </c>
      <c r="B52" s="4" t="s">
        <v>4</v>
      </c>
      <c r="C52" s="4" t="s">
        <v>6</v>
      </c>
      <c r="D52" s="4" t="s">
        <v>40</v>
      </c>
      <c r="E52" s="4" t="s">
        <v>64</v>
      </c>
      <c r="F52" s="4" t="s">
        <v>65</v>
      </c>
      <c r="G52" s="17">
        <v>3962.9</v>
      </c>
      <c r="H52" s="17">
        <v>3737.5</v>
      </c>
      <c r="I52" s="17">
        <v>3772.4</v>
      </c>
    </row>
    <row r="53" spans="1:9" ht="15.6" x14ac:dyDescent="0.3">
      <c r="A53" s="11" t="s">
        <v>669</v>
      </c>
      <c r="B53" s="4" t="s">
        <v>4</v>
      </c>
      <c r="C53" s="4" t="s">
        <v>6</v>
      </c>
      <c r="D53" s="4" t="s">
        <v>40</v>
      </c>
      <c r="E53" s="4" t="s">
        <v>672</v>
      </c>
      <c r="F53" s="4"/>
      <c r="G53" s="17"/>
      <c r="H53" s="17">
        <f>H54</f>
        <v>225</v>
      </c>
      <c r="I53" s="17">
        <f>I54</f>
        <v>225</v>
      </c>
    </row>
    <row r="54" spans="1:9" ht="31.2" x14ac:dyDescent="0.3">
      <c r="A54" s="11" t="s">
        <v>670</v>
      </c>
      <c r="B54" s="4" t="s">
        <v>4</v>
      </c>
      <c r="C54" s="4" t="s">
        <v>6</v>
      </c>
      <c r="D54" s="4" t="s">
        <v>40</v>
      </c>
      <c r="E54" s="4" t="s">
        <v>673</v>
      </c>
      <c r="F54" s="4"/>
      <c r="G54" s="17"/>
      <c r="H54" s="17">
        <f>H55</f>
        <v>225</v>
      </c>
      <c r="I54" s="17">
        <f>I55</f>
        <v>225</v>
      </c>
    </row>
    <row r="55" spans="1:9" ht="62.4" x14ac:dyDescent="0.3">
      <c r="A55" s="11" t="s">
        <v>671</v>
      </c>
      <c r="B55" s="4" t="s">
        <v>4</v>
      </c>
      <c r="C55" s="4" t="s">
        <v>6</v>
      </c>
      <c r="D55" s="4" t="s">
        <v>40</v>
      </c>
      <c r="E55" s="4" t="s">
        <v>673</v>
      </c>
      <c r="F55" s="4" t="s">
        <v>65</v>
      </c>
      <c r="G55" s="17"/>
      <c r="H55" s="17">
        <v>225</v>
      </c>
      <c r="I55" s="17">
        <v>225</v>
      </c>
    </row>
    <row r="56" spans="1:9" ht="15.6" x14ac:dyDescent="0.3">
      <c r="A56" s="10" t="s">
        <v>66</v>
      </c>
      <c r="B56" s="3" t="s">
        <v>4</v>
      </c>
      <c r="C56" s="3" t="s">
        <v>6</v>
      </c>
      <c r="D56" s="3" t="s">
        <v>40</v>
      </c>
      <c r="E56" s="3" t="s">
        <v>67</v>
      </c>
      <c r="F56" s="3"/>
      <c r="G56" s="16">
        <f>G57</f>
        <v>1029.3</v>
      </c>
      <c r="H56" s="16">
        <f t="shared" ref="H56:I56" si="22">H57</f>
        <v>1029.3</v>
      </c>
      <c r="I56" s="16">
        <f t="shared" si="22"/>
        <v>1029.3</v>
      </c>
    </row>
    <row r="57" spans="1:9" ht="31.2" x14ac:dyDescent="0.3">
      <c r="A57" s="11" t="s">
        <v>68</v>
      </c>
      <c r="B57" s="4" t="s">
        <v>4</v>
      </c>
      <c r="C57" s="4" t="s">
        <v>6</v>
      </c>
      <c r="D57" s="4" t="s">
        <v>40</v>
      </c>
      <c r="E57" s="4" t="s">
        <v>69</v>
      </c>
      <c r="F57" s="4" t="s">
        <v>70</v>
      </c>
      <c r="G57" s="17">
        <v>1029.3</v>
      </c>
      <c r="H57" s="17">
        <v>1029.3</v>
      </c>
      <c r="I57" s="17">
        <v>1029.3</v>
      </c>
    </row>
    <row r="58" spans="1:9" ht="31.2" x14ac:dyDescent="0.3">
      <c r="A58" s="9" t="s">
        <v>71</v>
      </c>
      <c r="B58" s="5" t="s">
        <v>4</v>
      </c>
      <c r="C58" s="5" t="s">
        <v>72</v>
      </c>
      <c r="D58" s="5" t="s">
        <v>7</v>
      </c>
      <c r="E58" s="5"/>
      <c r="F58" s="5"/>
      <c r="G58" s="15">
        <f>G59+G64</f>
        <v>3136.1</v>
      </c>
      <c r="H58" s="15">
        <f t="shared" ref="H58:I58" si="23">H59+H64</f>
        <v>2919</v>
      </c>
      <c r="I58" s="15">
        <f t="shared" si="23"/>
        <v>3034.2</v>
      </c>
    </row>
    <row r="59" spans="1:9" ht="15.6" x14ac:dyDescent="0.3">
      <c r="A59" s="9" t="s">
        <v>73</v>
      </c>
      <c r="B59" s="5" t="s">
        <v>4</v>
      </c>
      <c r="C59" s="5" t="s">
        <v>72</v>
      </c>
      <c r="D59" s="5" t="s">
        <v>17</v>
      </c>
      <c r="E59" s="5"/>
      <c r="F59" s="5"/>
      <c r="G59" s="15">
        <f>G60</f>
        <v>2972</v>
      </c>
      <c r="H59" s="15">
        <f t="shared" ref="H59:I60" si="24">H60</f>
        <v>2919</v>
      </c>
      <c r="I59" s="15">
        <f t="shared" si="24"/>
        <v>3034.2</v>
      </c>
    </row>
    <row r="60" spans="1:9" ht="15.6" x14ac:dyDescent="0.3">
      <c r="A60" s="10" t="s">
        <v>10</v>
      </c>
      <c r="B60" s="3" t="s">
        <v>4</v>
      </c>
      <c r="C60" s="3" t="s">
        <v>72</v>
      </c>
      <c r="D60" s="3" t="s">
        <v>17</v>
      </c>
      <c r="E60" s="3" t="s">
        <v>11</v>
      </c>
      <c r="F60" s="3"/>
      <c r="G60" s="16">
        <f>G61</f>
        <v>2972</v>
      </c>
      <c r="H60" s="16">
        <f t="shared" si="24"/>
        <v>2919</v>
      </c>
      <c r="I60" s="16">
        <f t="shared" si="24"/>
        <v>3034.2</v>
      </c>
    </row>
    <row r="61" spans="1:9" ht="31.2" x14ac:dyDescent="0.3">
      <c r="A61" s="10" t="s">
        <v>74</v>
      </c>
      <c r="B61" s="3" t="s">
        <v>4</v>
      </c>
      <c r="C61" s="3" t="s">
        <v>72</v>
      </c>
      <c r="D61" s="3" t="s">
        <v>17</v>
      </c>
      <c r="E61" s="3" t="s">
        <v>75</v>
      </c>
      <c r="F61" s="3"/>
      <c r="G61" s="16">
        <f>G62+G63</f>
        <v>2972</v>
      </c>
      <c r="H61" s="16">
        <f t="shared" ref="H61:I61" si="25">H62+H63</f>
        <v>2919</v>
      </c>
      <c r="I61" s="16">
        <f t="shared" si="25"/>
        <v>3034.2</v>
      </c>
    </row>
    <row r="62" spans="1:9" ht="78" x14ac:dyDescent="0.3">
      <c r="A62" s="12" t="s">
        <v>76</v>
      </c>
      <c r="B62" s="4" t="s">
        <v>4</v>
      </c>
      <c r="C62" s="4" t="s">
        <v>72</v>
      </c>
      <c r="D62" s="4" t="s">
        <v>17</v>
      </c>
      <c r="E62" s="4" t="s">
        <v>75</v>
      </c>
      <c r="F62" s="4" t="s">
        <v>15</v>
      </c>
      <c r="G62" s="17">
        <v>2153.5</v>
      </c>
      <c r="H62" s="17">
        <v>1919.6</v>
      </c>
      <c r="I62" s="17">
        <v>1919.6</v>
      </c>
    </row>
    <row r="63" spans="1:9" ht="62.4" x14ac:dyDescent="0.3">
      <c r="A63" s="11" t="s">
        <v>77</v>
      </c>
      <c r="B63" s="4" t="s">
        <v>4</v>
      </c>
      <c r="C63" s="4" t="s">
        <v>72</v>
      </c>
      <c r="D63" s="4" t="s">
        <v>17</v>
      </c>
      <c r="E63" s="4" t="s">
        <v>75</v>
      </c>
      <c r="F63" s="4" t="s">
        <v>22</v>
      </c>
      <c r="G63" s="17">
        <v>818.5</v>
      </c>
      <c r="H63" s="17">
        <v>999.4</v>
      </c>
      <c r="I63" s="17">
        <v>1114.5999999999999</v>
      </c>
    </row>
    <row r="64" spans="1:9" ht="31.2" x14ac:dyDescent="0.3">
      <c r="A64" s="9" t="s">
        <v>78</v>
      </c>
      <c r="B64" s="5" t="s">
        <v>4</v>
      </c>
      <c r="C64" s="5" t="s">
        <v>72</v>
      </c>
      <c r="D64" s="5" t="s">
        <v>79</v>
      </c>
      <c r="E64" s="5"/>
      <c r="F64" s="5"/>
      <c r="G64" s="15">
        <f>G65</f>
        <v>164.1</v>
      </c>
      <c r="H64" s="15">
        <f t="shared" ref="H64:I64" si="26">H65</f>
        <v>0</v>
      </c>
      <c r="I64" s="15">
        <f t="shared" si="26"/>
        <v>0</v>
      </c>
    </row>
    <row r="65" spans="1:9" ht="15.6" x14ac:dyDescent="0.3">
      <c r="A65" s="10" t="s">
        <v>10</v>
      </c>
      <c r="B65" s="3" t="s">
        <v>4</v>
      </c>
      <c r="C65" s="3" t="s">
        <v>72</v>
      </c>
      <c r="D65" s="3" t="s">
        <v>79</v>
      </c>
      <c r="E65" s="3" t="s">
        <v>11</v>
      </c>
      <c r="F65" s="3"/>
      <c r="G65" s="16">
        <f>G66+G68</f>
        <v>164.1</v>
      </c>
      <c r="H65" s="16">
        <f t="shared" ref="H65:I65" si="27">H66+H68</f>
        <v>0</v>
      </c>
      <c r="I65" s="16">
        <f t="shared" si="27"/>
        <v>0</v>
      </c>
    </row>
    <row r="66" spans="1:9" ht="15.6" x14ac:dyDescent="0.3">
      <c r="A66" s="10" t="s">
        <v>35</v>
      </c>
      <c r="B66" s="3" t="s">
        <v>4</v>
      </c>
      <c r="C66" s="3" t="s">
        <v>72</v>
      </c>
      <c r="D66" s="3" t="s">
        <v>79</v>
      </c>
      <c r="E66" s="3" t="s">
        <v>36</v>
      </c>
      <c r="F66" s="3"/>
      <c r="G66" s="16">
        <f>G67</f>
        <v>54</v>
      </c>
      <c r="H66" s="16">
        <f t="shared" ref="H66:I66" si="28">H67</f>
        <v>0</v>
      </c>
      <c r="I66" s="16">
        <f t="shared" si="28"/>
        <v>0</v>
      </c>
    </row>
    <row r="67" spans="1:9" ht="46.8" x14ac:dyDescent="0.3">
      <c r="A67" s="11" t="s">
        <v>80</v>
      </c>
      <c r="B67" s="4" t="s">
        <v>4</v>
      </c>
      <c r="C67" s="4" t="s">
        <v>72</v>
      </c>
      <c r="D67" s="4" t="s">
        <v>79</v>
      </c>
      <c r="E67" s="4" t="s">
        <v>81</v>
      </c>
      <c r="F67" s="4" t="s">
        <v>22</v>
      </c>
      <c r="G67" s="17">
        <v>54</v>
      </c>
      <c r="H67" s="17"/>
      <c r="I67" s="17"/>
    </row>
    <row r="68" spans="1:9" ht="15.6" x14ac:dyDescent="0.3">
      <c r="A68" s="10" t="s">
        <v>43</v>
      </c>
      <c r="B68" s="3" t="s">
        <v>4</v>
      </c>
      <c r="C68" s="3" t="s">
        <v>72</v>
      </c>
      <c r="D68" s="3" t="s">
        <v>79</v>
      </c>
      <c r="E68" s="3" t="s">
        <v>82</v>
      </c>
      <c r="F68" s="3"/>
      <c r="G68" s="16">
        <f>G69+G71+G73+G75</f>
        <v>110.1</v>
      </c>
      <c r="H68" s="16">
        <f>H70</f>
        <v>0</v>
      </c>
      <c r="I68" s="16">
        <f>I70</f>
        <v>0</v>
      </c>
    </row>
    <row r="69" spans="1:9" ht="15.6" x14ac:dyDescent="0.3">
      <c r="A69" s="9" t="s">
        <v>694</v>
      </c>
      <c r="B69" s="5" t="s">
        <v>4</v>
      </c>
      <c r="C69" s="5" t="s">
        <v>72</v>
      </c>
      <c r="D69" s="5" t="s">
        <v>79</v>
      </c>
      <c r="E69" s="5" t="s">
        <v>84</v>
      </c>
      <c r="F69" s="4"/>
      <c r="G69" s="15">
        <f>G70</f>
        <v>68</v>
      </c>
      <c r="H69" s="15">
        <f t="shared" ref="H69:I69" si="29">H70</f>
        <v>0</v>
      </c>
      <c r="I69" s="15">
        <f t="shared" si="29"/>
        <v>0</v>
      </c>
    </row>
    <row r="70" spans="1:9" ht="46.8" x14ac:dyDescent="0.3">
      <c r="A70" s="11" t="s">
        <v>83</v>
      </c>
      <c r="B70" s="4" t="s">
        <v>4</v>
      </c>
      <c r="C70" s="4" t="s">
        <v>72</v>
      </c>
      <c r="D70" s="4" t="s">
        <v>79</v>
      </c>
      <c r="E70" s="4" t="s">
        <v>84</v>
      </c>
      <c r="F70" s="4" t="s">
        <v>22</v>
      </c>
      <c r="G70" s="17">
        <v>68</v>
      </c>
      <c r="H70" s="17">
        <v>0</v>
      </c>
      <c r="I70" s="17">
        <v>0</v>
      </c>
    </row>
    <row r="71" spans="1:9" ht="15.6" x14ac:dyDescent="0.3">
      <c r="A71" s="10" t="s">
        <v>691</v>
      </c>
      <c r="B71" s="3" t="s">
        <v>4</v>
      </c>
      <c r="C71" s="3" t="s">
        <v>72</v>
      </c>
      <c r="D71" s="3" t="s">
        <v>79</v>
      </c>
      <c r="E71" s="3" t="s">
        <v>693</v>
      </c>
      <c r="F71" s="3"/>
      <c r="G71" s="37">
        <f>G72</f>
        <v>14</v>
      </c>
      <c r="H71" s="16">
        <f t="shared" ref="H71:I75" si="30">H72</f>
        <v>0</v>
      </c>
      <c r="I71" s="16">
        <f t="shared" si="30"/>
        <v>0</v>
      </c>
    </row>
    <row r="72" spans="1:9" ht="31.2" x14ac:dyDescent="0.3">
      <c r="A72" s="11" t="s">
        <v>692</v>
      </c>
      <c r="B72" s="4" t="s">
        <v>4</v>
      </c>
      <c r="C72" s="4" t="s">
        <v>72</v>
      </c>
      <c r="D72" s="4" t="s">
        <v>79</v>
      </c>
      <c r="E72" s="4" t="s">
        <v>693</v>
      </c>
      <c r="F72" s="4" t="s">
        <v>154</v>
      </c>
      <c r="G72" s="25">
        <v>14</v>
      </c>
      <c r="H72" s="17">
        <v>0</v>
      </c>
      <c r="I72" s="17">
        <v>0</v>
      </c>
    </row>
    <row r="73" spans="1:9" ht="15.6" x14ac:dyDescent="0.3">
      <c r="A73" s="10" t="s">
        <v>695</v>
      </c>
      <c r="B73" s="3" t="s">
        <v>4</v>
      </c>
      <c r="C73" s="3" t="s">
        <v>72</v>
      </c>
      <c r="D73" s="3" t="s">
        <v>79</v>
      </c>
      <c r="E73" s="3" t="s">
        <v>697</v>
      </c>
      <c r="F73" s="3"/>
      <c r="G73" s="37">
        <f>G74</f>
        <v>14</v>
      </c>
      <c r="H73" s="16">
        <f t="shared" si="30"/>
        <v>0</v>
      </c>
      <c r="I73" s="16">
        <f t="shared" si="30"/>
        <v>0</v>
      </c>
    </row>
    <row r="74" spans="1:9" ht="31.2" x14ac:dyDescent="0.3">
      <c r="A74" s="11" t="s">
        <v>696</v>
      </c>
      <c r="B74" s="4" t="s">
        <v>4</v>
      </c>
      <c r="C74" s="4" t="s">
        <v>72</v>
      </c>
      <c r="D74" s="4" t="s">
        <v>79</v>
      </c>
      <c r="E74" s="4" t="s">
        <v>697</v>
      </c>
      <c r="F74" s="4" t="s">
        <v>154</v>
      </c>
      <c r="G74" s="25">
        <v>14</v>
      </c>
      <c r="H74" s="17">
        <v>0</v>
      </c>
      <c r="I74" s="17">
        <v>0</v>
      </c>
    </row>
    <row r="75" spans="1:9" ht="15.6" x14ac:dyDescent="0.3">
      <c r="A75" s="10" t="s">
        <v>698</v>
      </c>
      <c r="B75" s="3" t="s">
        <v>4</v>
      </c>
      <c r="C75" s="3" t="s">
        <v>72</v>
      </c>
      <c r="D75" s="3" t="s">
        <v>79</v>
      </c>
      <c r="E75" s="3" t="s">
        <v>697</v>
      </c>
      <c r="F75" s="3"/>
      <c r="G75" s="37">
        <f>G76</f>
        <v>14.1</v>
      </c>
      <c r="H75" s="16">
        <f t="shared" si="30"/>
        <v>0</v>
      </c>
      <c r="I75" s="16">
        <f t="shared" si="30"/>
        <v>0</v>
      </c>
    </row>
    <row r="76" spans="1:9" ht="31.2" x14ac:dyDescent="0.3">
      <c r="A76" s="11" t="s">
        <v>699</v>
      </c>
      <c r="B76" s="4" t="s">
        <v>4</v>
      </c>
      <c r="C76" s="4" t="s">
        <v>72</v>
      </c>
      <c r="D76" s="4" t="s">
        <v>79</v>
      </c>
      <c r="E76" s="4" t="s">
        <v>697</v>
      </c>
      <c r="F76" s="4" t="s">
        <v>154</v>
      </c>
      <c r="G76" s="25">
        <v>14.1</v>
      </c>
      <c r="H76" s="17">
        <v>0</v>
      </c>
      <c r="I76" s="17">
        <v>0</v>
      </c>
    </row>
    <row r="77" spans="1:9" ht="15.6" x14ac:dyDescent="0.3">
      <c r="A77" s="9" t="s">
        <v>85</v>
      </c>
      <c r="B77" s="5" t="s">
        <v>4</v>
      </c>
      <c r="C77" s="5" t="s">
        <v>17</v>
      </c>
      <c r="D77" s="5" t="s">
        <v>7</v>
      </c>
      <c r="E77" s="5"/>
      <c r="F77" s="5"/>
      <c r="G77" s="15">
        <f>G78+G83+G87</f>
        <v>1780.8</v>
      </c>
      <c r="H77" s="15">
        <f t="shared" ref="H77:I77" si="31">H78+H83+H87</f>
        <v>370.8</v>
      </c>
      <c r="I77" s="15">
        <f t="shared" si="31"/>
        <v>370.8</v>
      </c>
    </row>
    <row r="78" spans="1:9" ht="15.6" x14ac:dyDescent="0.3">
      <c r="A78" s="9" t="s">
        <v>86</v>
      </c>
      <c r="B78" s="5" t="s">
        <v>4</v>
      </c>
      <c r="C78" s="5" t="s">
        <v>17</v>
      </c>
      <c r="D78" s="5" t="s">
        <v>6</v>
      </c>
      <c r="E78" s="5"/>
      <c r="F78" s="5"/>
      <c r="G78" s="15">
        <f>G79</f>
        <v>370.8</v>
      </c>
      <c r="H78" s="15">
        <f t="shared" ref="H78:I78" si="32">H79</f>
        <v>370.8</v>
      </c>
      <c r="I78" s="15">
        <f t="shared" si="32"/>
        <v>370.8</v>
      </c>
    </row>
    <row r="79" spans="1:9" ht="15.6" x14ac:dyDescent="0.3">
      <c r="A79" s="10" t="s">
        <v>10</v>
      </c>
      <c r="B79" s="3" t="s">
        <v>4</v>
      </c>
      <c r="C79" s="3" t="s">
        <v>17</v>
      </c>
      <c r="D79" s="3" t="s">
        <v>6</v>
      </c>
      <c r="E79" s="3" t="s">
        <v>11</v>
      </c>
      <c r="F79" s="3"/>
      <c r="G79" s="16">
        <f>G80</f>
        <v>370.8</v>
      </c>
      <c r="H79" s="16">
        <f t="shared" ref="H79:I79" si="33">H80</f>
        <v>370.8</v>
      </c>
      <c r="I79" s="16">
        <f t="shared" si="33"/>
        <v>370.8</v>
      </c>
    </row>
    <row r="80" spans="1:9" ht="24" customHeight="1" x14ac:dyDescent="0.3">
      <c r="A80" s="10" t="s">
        <v>87</v>
      </c>
      <c r="B80" s="3" t="s">
        <v>4</v>
      </c>
      <c r="C80" s="3" t="s">
        <v>17</v>
      </c>
      <c r="D80" s="3" t="s">
        <v>6</v>
      </c>
      <c r="E80" s="3" t="s">
        <v>88</v>
      </c>
      <c r="F80" s="3"/>
      <c r="G80" s="16">
        <f>G81+G82</f>
        <v>370.8</v>
      </c>
      <c r="H80" s="16">
        <v>370.8</v>
      </c>
      <c r="I80" s="16">
        <v>370.8</v>
      </c>
    </row>
    <row r="81" spans="1:9" ht="78" x14ac:dyDescent="0.3">
      <c r="A81" s="12" t="s">
        <v>89</v>
      </c>
      <c r="B81" s="4" t="s">
        <v>4</v>
      </c>
      <c r="C81" s="4" t="s">
        <v>17</v>
      </c>
      <c r="D81" s="4" t="s">
        <v>6</v>
      </c>
      <c r="E81" s="4" t="s">
        <v>88</v>
      </c>
      <c r="F81" s="4" t="s">
        <v>15</v>
      </c>
      <c r="G81" s="17">
        <v>295.10000000000002</v>
      </c>
      <c r="H81" s="17">
        <v>295.10000000000002</v>
      </c>
      <c r="I81" s="17">
        <v>295.10000000000002</v>
      </c>
    </row>
    <row r="82" spans="1:9" ht="46.8" x14ac:dyDescent="0.3">
      <c r="A82" s="11" t="s">
        <v>90</v>
      </c>
      <c r="B82" s="4" t="s">
        <v>4</v>
      </c>
      <c r="C82" s="4" t="s">
        <v>17</v>
      </c>
      <c r="D82" s="4" t="s">
        <v>6</v>
      </c>
      <c r="E82" s="4" t="s">
        <v>88</v>
      </c>
      <c r="F82" s="4" t="s">
        <v>22</v>
      </c>
      <c r="G82" s="17">
        <v>75.7</v>
      </c>
      <c r="H82" s="17">
        <v>75.7</v>
      </c>
      <c r="I82" s="17">
        <v>75.7</v>
      </c>
    </row>
    <row r="83" spans="1:9" ht="15.6" x14ac:dyDescent="0.3">
      <c r="A83" s="9" t="s">
        <v>91</v>
      </c>
      <c r="B83" s="5" t="s">
        <v>4</v>
      </c>
      <c r="C83" s="5" t="s">
        <v>17</v>
      </c>
      <c r="D83" s="5" t="s">
        <v>29</v>
      </c>
      <c r="E83" s="5"/>
      <c r="F83" s="5"/>
      <c r="G83" s="15">
        <f>G84</f>
        <v>50</v>
      </c>
      <c r="H83" s="15"/>
      <c r="I83" s="15"/>
    </row>
    <row r="84" spans="1:9" ht="46.8" x14ac:dyDescent="0.3">
      <c r="A84" s="10" t="s">
        <v>92</v>
      </c>
      <c r="B84" s="3" t="s">
        <v>4</v>
      </c>
      <c r="C84" s="3" t="s">
        <v>17</v>
      </c>
      <c r="D84" s="3" t="s">
        <v>29</v>
      </c>
      <c r="E84" s="3" t="s">
        <v>93</v>
      </c>
      <c r="F84" s="3"/>
      <c r="G84" s="16">
        <f>G85</f>
        <v>50</v>
      </c>
      <c r="H84" s="16"/>
      <c r="I84" s="16"/>
    </row>
    <row r="85" spans="1:9" ht="15.6" x14ac:dyDescent="0.3">
      <c r="A85" s="10" t="s">
        <v>94</v>
      </c>
      <c r="B85" s="3" t="s">
        <v>4</v>
      </c>
      <c r="C85" s="3" t="s">
        <v>17</v>
      </c>
      <c r="D85" s="3" t="s">
        <v>29</v>
      </c>
      <c r="E85" s="3" t="s">
        <v>95</v>
      </c>
      <c r="F85" s="3"/>
      <c r="G85" s="16">
        <f>G86</f>
        <v>50</v>
      </c>
      <c r="H85" s="16"/>
      <c r="I85" s="16"/>
    </row>
    <row r="86" spans="1:9" ht="46.8" x14ac:dyDescent="0.3">
      <c r="A86" s="11" t="s">
        <v>96</v>
      </c>
      <c r="B86" s="4" t="s">
        <v>4</v>
      </c>
      <c r="C86" s="4" t="s">
        <v>17</v>
      </c>
      <c r="D86" s="4" t="s">
        <v>29</v>
      </c>
      <c r="E86" s="4" t="s">
        <v>95</v>
      </c>
      <c r="F86" s="4" t="s">
        <v>65</v>
      </c>
      <c r="G86" s="17">
        <v>50</v>
      </c>
      <c r="H86" s="17"/>
      <c r="I86" s="17"/>
    </row>
    <row r="87" spans="1:9" ht="15.6" x14ac:dyDescent="0.3">
      <c r="A87" s="9" t="s">
        <v>97</v>
      </c>
      <c r="B87" s="5" t="s">
        <v>4</v>
      </c>
      <c r="C87" s="5" t="s">
        <v>17</v>
      </c>
      <c r="D87" s="5" t="s">
        <v>98</v>
      </c>
      <c r="E87" s="5"/>
      <c r="F87" s="5"/>
      <c r="G87" s="15">
        <f>G88+G91</f>
        <v>1360</v>
      </c>
      <c r="H87" s="15"/>
      <c r="I87" s="15"/>
    </row>
    <row r="88" spans="1:9" ht="31.2" x14ac:dyDescent="0.3">
      <c r="A88" s="10" t="s">
        <v>99</v>
      </c>
      <c r="B88" s="3" t="s">
        <v>4</v>
      </c>
      <c r="C88" s="3" t="s">
        <v>17</v>
      </c>
      <c r="D88" s="3" t="s">
        <v>98</v>
      </c>
      <c r="E88" s="3" t="s">
        <v>100</v>
      </c>
      <c r="F88" s="3"/>
      <c r="G88" s="16">
        <f>G89</f>
        <v>860</v>
      </c>
      <c r="H88" s="16"/>
      <c r="I88" s="16"/>
    </row>
    <row r="89" spans="1:9" ht="15.6" x14ac:dyDescent="0.3">
      <c r="A89" s="10" t="s">
        <v>43</v>
      </c>
      <c r="B89" s="3" t="s">
        <v>4</v>
      </c>
      <c r="C89" s="3" t="s">
        <v>17</v>
      </c>
      <c r="D89" s="3" t="s">
        <v>98</v>
      </c>
      <c r="E89" s="3" t="s">
        <v>101</v>
      </c>
      <c r="F89" s="3"/>
      <c r="G89" s="16">
        <f>G90</f>
        <v>860</v>
      </c>
      <c r="H89" s="16"/>
      <c r="I89" s="16"/>
    </row>
    <row r="90" spans="1:9" ht="31.2" x14ac:dyDescent="0.3">
      <c r="A90" s="11" t="s">
        <v>102</v>
      </c>
      <c r="B90" s="4" t="s">
        <v>4</v>
      </c>
      <c r="C90" s="4" t="s">
        <v>17</v>
      </c>
      <c r="D90" s="4" t="s">
        <v>98</v>
      </c>
      <c r="E90" s="4" t="s">
        <v>101</v>
      </c>
      <c r="F90" s="4" t="s">
        <v>22</v>
      </c>
      <c r="G90" s="17">
        <v>860</v>
      </c>
      <c r="H90" s="17"/>
      <c r="I90" s="17"/>
    </row>
    <row r="91" spans="1:9" ht="46.8" x14ac:dyDescent="0.3">
      <c r="A91" s="10" t="s">
        <v>103</v>
      </c>
      <c r="B91" s="3" t="s">
        <v>4</v>
      </c>
      <c r="C91" s="3" t="s">
        <v>17</v>
      </c>
      <c r="D91" s="3" t="s">
        <v>98</v>
      </c>
      <c r="E91" s="3" t="s">
        <v>104</v>
      </c>
      <c r="F91" s="3"/>
      <c r="G91" s="16">
        <f>G92</f>
        <v>500</v>
      </c>
      <c r="H91" s="16"/>
      <c r="I91" s="16"/>
    </row>
    <row r="92" spans="1:9" ht="15.6" x14ac:dyDescent="0.3">
      <c r="A92" s="10" t="s">
        <v>43</v>
      </c>
      <c r="B92" s="3" t="s">
        <v>4</v>
      </c>
      <c r="C92" s="3" t="s">
        <v>17</v>
      </c>
      <c r="D92" s="3" t="s">
        <v>98</v>
      </c>
      <c r="E92" s="3" t="s">
        <v>105</v>
      </c>
      <c r="F92" s="3"/>
      <c r="G92" s="16">
        <f>G93</f>
        <v>500</v>
      </c>
      <c r="H92" s="16"/>
      <c r="I92" s="16"/>
    </row>
    <row r="93" spans="1:9" ht="15.6" x14ac:dyDescent="0.3">
      <c r="A93" s="11" t="s">
        <v>106</v>
      </c>
      <c r="B93" s="4" t="s">
        <v>4</v>
      </c>
      <c r="C93" s="4" t="s">
        <v>17</v>
      </c>
      <c r="D93" s="4" t="s">
        <v>98</v>
      </c>
      <c r="E93" s="4" t="s">
        <v>105</v>
      </c>
      <c r="F93" s="4" t="s">
        <v>27</v>
      </c>
      <c r="G93" s="17">
        <v>500</v>
      </c>
      <c r="H93" s="17"/>
      <c r="I93" s="17"/>
    </row>
    <row r="94" spans="1:9" ht="15.6" x14ac:dyDescent="0.3">
      <c r="A94" s="9" t="s">
        <v>107</v>
      </c>
      <c r="B94" s="5" t="s">
        <v>4</v>
      </c>
      <c r="C94" s="5" t="s">
        <v>108</v>
      </c>
      <c r="D94" s="5" t="s">
        <v>7</v>
      </c>
      <c r="E94" s="5"/>
      <c r="F94" s="5"/>
      <c r="G94" s="15">
        <f>G95</f>
        <v>265.8</v>
      </c>
      <c r="H94" s="15">
        <f t="shared" ref="H94:I95" si="34">H95</f>
        <v>265.8</v>
      </c>
      <c r="I94" s="15">
        <f t="shared" si="34"/>
        <v>265.8</v>
      </c>
    </row>
    <row r="95" spans="1:9" ht="15.6" x14ac:dyDescent="0.3">
      <c r="A95" s="9" t="s">
        <v>109</v>
      </c>
      <c r="B95" s="5" t="s">
        <v>4</v>
      </c>
      <c r="C95" s="5" t="s">
        <v>108</v>
      </c>
      <c r="D95" s="5" t="s">
        <v>17</v>
      </c>
      <c r="E95" s="5"/>
      <c r="F95" s="5"/>
      <c r="G95" s="15">
        <f>G96</f>
        <v>265.8</v>
      </c>
      <c r="H95" s="15">
        <f t="shared" si="34"/>
        <v>265.8</v>
      </c>
      <c r="I95" s="15">
        <f t="shared" si="34"/>
        <v>265.8</v>
      </c>
    </row>
    <row r="96" spans="1:9" ht="15.6" x14ac:dyDescent="0.3">
      <c r="A96" s="10" t="s">
        <v>10</v>
      </c>
      <c r="B96" s="3" t="s">
        <v>4</v>
      </c>
      <c r="C96" s="3" t="s">
        <v>108</v>
      </c>
      <c r="D96" s="3" t="s">
        <v>17</v>
      </c>
      <c r="E96" s="3" t="s">
        <v>11</v>
      </c>
      <c r="F96" s="3"/>
      <c r="G96" s="16">
        <f>G97</f>
        <v>265.8</v>
      </c>
      <c r="H96" s="16">
        <f t="shared" ref="H96:I96" si="35">H97</f>
        <v>265.8</v>
      </c>
      <c r="I96" s="16">
        <f t="shared" si="35"/>
        <v>265.8</v>
      </c>
    </row>
    <row r="97" spans="1:9" ht="31.2" x14ac:dyDescent="0.3">
      <c r="A97" s="10" t="s">
        <v>110</v>
      </c>
      <c r="B97" s="3" t="s">
        <v>4</v>
      </c>
      <c r="C97" s="3" t="s">
        <v>108</v>
      </c>
      <c r="D97" s="3" t="s">
        <v>17</v>
      </c>
      <c r="E97" s="3" t="s">
        <v>111</v>
      </c>
      <c r="F97" s="3"/>
      <c r="G97" s="16">
        <f>G98+G99</f>
        <v>265.8</v>
      </c>
      <c r="H97" s="16">
        <v>265.8</v>
      </c>
      <c r="I97" s="16">
        <v>265.8</v>
      </c>
    </row>
    <row r="98" spans="1:9" ht="78" x14ac:dyDescent="0.3">
      <c r="A98" s="12" t="s">
        <v>112</v>
      </c>
      <c r="B98" s="4" t="s">
        <v>4</v>
      </c>
      <c r="C98" s="4" t="s">
        <v>108</v>
      </c>
      <c r="D98" s="4" t="s">
        <v>17</v>
      </c>
      <c r="E98" s="4" t="s">
        <v>111</v>
      </c>
      <c r="F98" s="4" t="s">
        <v>15</v>
      </c>
      <c r="G98" s="17">
        <v>14.1</v>
      </c>
      <c r="H98" s="17">
        <v>6</v>
      </c>
      <c r="I98" s="17">
        <v>6</v>
      </c>
    </row>
    <row r="99" spans="1:9" ht="62.4" x14ac:dyDescent="0.3">
      <c r="A99" s="11" t="s">
        <v>113</v>
      </c>
      <c r="B99" s="4" t="s">
        <v>4</v>
      </c>
      <c r="C99" s="4" t="s">
        <v>108</v>
      </c>
      <c r="D99" s="4" t="s">
        <v>17</v>
      </c>
      <c r="E99" s="4" t="s">
        <v>111</v>
      </c>
      <c r="F99" s="4" t="s">
        <v>22</v>
      </c>
      <c r="G99" s="17">
        <v>251.7</v>
      </c>
      <c r="H99" s="17">
        <v>259.8</v>
      </c>
      <c r="I99" s="17">
        <v>259.8</v>
      </c>
    </row>
    <row r="100" spans="1:9" ht="15.6" x14ac:dyDescent="0.3">
      <c r="A100" s="9" t="s">
        <v>114</v>
      </c>
      <c r="B100" s="5" t="s">
        <v>4</v>
      </c>
      <c r="C100" s="5" t="s">
        <v>98</v>
      </c>
      <c r="D100" s="5" t="s">
        <v>7</v>
      </c>
      <c r="E100" s="5"/>
      <c r="F100" s="5"/>
      <c r="G100" s="15">
        <f>G101</f>
        <v>1500</v>
      </c>
      <c r="H100" s="15">
        <f t="shared" ref="H100:I100" si="36">H101</f>
        <v>0</v>
      </c>
      <c r="I100" s="15">
        <f t="shared" si="36"/>
        <v>0</v>
      </c>
    </row>
    <row r="101" spans="1:9" ht="15.6" x14ac:dyDescent="0.3">
      <c r="A101" s="9" t="s">
        <v>115</v>
      </c>
      <c r="B101" s="5" t="s">
        <v>4</v>
      </c>
      <c r="C101" s="5" t="s">
        <v>98</v>
      </c>
      <c r="D101" s="5" t="s">
        <v>9</v>
      </c>
      <c r="E101" s="5"/>
      <c r="F101" s="5"/>
      <c r="G101" s="15">
        <f>G102</f>
        <v>1500</v>
      </c>
      <c r="H101" s="15">
        <f t="shared" ref="H101:I101" si="37">H102</f>
        <v>0</v>
      </c>
      <c r="I101" s="15">
        <f t="shared" si="37"/>
        <v>0</v>
      </c>
    </row>
    <row r="102" spans="1:9" ht="15.6" x14ac:dyDescent="0.3">
      <c r="A102" s="10" t="s">
        <v>10</v>
      </c>
      <c r="B102" s="3" t="s">
        <v>4</v>
      </c>
      <c r="C102" s="3" t="s">
        <v>98</v>
      </c>
      <c r="D102" s="3" t="s">
        <v>9</v>
      </c>
      <c r="E102" s="3" t="s">
        <v>11</v>
      </c>
      <c r="F102" s="3"/>
      <c r="G102" s="16">
        <f>G103</f>
        <v>1500</v>
      </c>
      <c r="H102" s="16">
        <f t="shared" ref="H102:I102" si="38">H103</f>
        <v>0</v>
      </c>
      <c r="I102" s="16">
        <f t="shared" si="38"/>
        <v>0</v>
      </c>
    </row>
    <row r="103" spans="1:9" ht="46.8" x14ac:dyDescent="0.3">
      <c r="A103" s="10" t="s">
        <v>116</v>
      </c>
      <c r="B103" s="3" t="s">
        <v>4</v>
      </c>
      <c r="C103" s="3" t="s">
        <v>98</v>
      </c>
      <c r="D103" s="3" t="s">
        <v>9</v>
      </c>
      <c r="E103" s="3" t="s">
        <v>117</v>
      </c>
      <c r="F103" s="3"/>
      <c r="G103" s="16">
        <f>G104</f>
        <v>1500</v>
      </c>
      <c r="H103" s="16">
        <f t="shared" ref="H103:I103" si="39">H104</f>
        <v>0</v>
      </c>
      <c r="I103" s="16">
        <f t="shared" si="39"/>
        <v>0</v>
      </c>
    </row>
    <row r="104" spans="1:9" ht="78" x14ac:dyDescent="0.3">
      <c r="A104" s="12" t="s">
        <v>118</v>
      </c>
      <c r="B104" s="4" t="s">
        <v>4</v>
      </c>
      <c r="C104" s="4" t="s">
        <v>98</v>
      </c>
      <c r="D104" s="4" t="s">
        <v>9</v>
      </c>
      <c r="E104" s="4" t="s">
        <v>119</v>
      </c>
      <c r="F104" s="4" t="s">
        <v>65</v>
      </c>
      <c r="G104" s="17">
        <v>1500</v>
      </c>
      <c r="H104" s="17">
        <v>0</v>
      </c>
      <c r="I104" s="17">
        <v>0</v>
      </c>
    </row>
    <row r="105" spans="1:9" ht="31.2" x14ac:dyDescent="0.3">
      <c r="A105" s="13" t="s">
        <v>120</v>
      </c>
      <c r="B105" s="6" t="s">
        <v>121</v>
      </c>
      <c r="C105" s="6"/>
      <c r="D105" s="6"/>
      <c r="E105" s="6"/>
      <c r="F105" s="6"/>
      <c r="G105" s="18">
        <f>G106+G129</f>
        <v>7374.7000000000007</v>
      </c>
      <c r="H105" s="18">
        <f t="shared" ref="H105:I105" si="40">H106+H129</f>
        <v>4149.8</v>
      </c>
      <c r="I105" s="18">
        <f t="shared" si="40"/>
        <v>4204.6000000000004</v>
      </c>
    </row>
    <row r="106" spans="1:9" ht="15.6" x14ac:dyDescent="0.3">
      <c r="A106" s="9" t="s">
        <v>5</v>
      </c>
      <c r="B106" s="5" t="s">
        <v>121</v>
      </c>
      <c r="C106" s="5" t="s">
        <v>6</v>
      </c>
      <c r="D106" s="5" t="s">
        <v>7</v>
      </c>
      <c r="E106" s="5"/>
      <c r="F106" s="5"/>
      <c r="G106" s="15">
        <f>G107</f>
        <v>7074.7000000000007</v>
      </c>
      <c r="H106" s="15">
        <f t="shared" ref="H106:I106" si="41">H107</f>
        <v>4149.8</v>
      </c>
      <c r="I106" s="15">
        <f t="shared" si="41"/>
        <v>4204.6000000000004</v>
      </c>
    </row>
    <row r="107" spans="1:9" ht="15.6" x14ac:dyDescent="0.3">
      <c r="A107" s="9" t="s">
        <v>39</v>
      </c>
      <c r="B107" s="5" t="s">
        <v>121</v>
      </c>
      <c r="C107" s="5" t="s">
        <v>6</v>
      </c>
      <c r="D107" s="5" t="s">
        <v>40</v>
      </c>
      <c r="E107" s="5"/>
      <c r="F107" s="5"/>
      <c r="G107" s="15">
        <f>G108</f>
        <v>7074.7000000000007</v>
      </c>
      <c r="H107" s="15">
        <f t="shared" ref="H107:I107" si="42">H108</f>
        <v>4149.8</v>
      </c>
      <c r="I107" s="15">
        <f t="shared" si="42"/>
        <v>4204.6000000000004</v>
      </c>
    </row>
    <row r="108" spans="1:9" ht="46.8" x14ac:dyDescent="0.3">
      <c r="A108" s="10" t="s">
        <v>122</v>
      </c>
      <c r="B108" s="3" t="s">
        <v>121</v>
      </c>
      <c r="C108" s="3" t="s">
        <v>6</v>
      </c>
      <c r="D108" s="3" t="s">
        <v>40</v>
      </c>
      <c r="E108" s="3" t="s">
        <v>123</v>
      </c>
      <c r="F108" s="3"/>
      <c r="G108" s="16">
        <f>G109+G112+G117+G120</f>
        <v>7074.7000000000007</v>
      </c>
      <c r="H108" s="16">
        <f t="shared" ref="H108:I108" si="43">H109+H112+H117+H120</f>
        <v>4149.8</v>
      </c>
      <c r="I108" s="16">
        <f t="shared" si="43"/>
        <v>4204.6000000000004</v>
      </c>
    </row>
    <row r="109" spans="1:9" ht="15.6" x14ac:dyDescent="0.3">
      <c r="A109" s="10" t="s">
        <v>18</v>
      </c>
      <c r="B109" s="3" t="s">
        <v>121</v>
      </c>
      <c r="C109" s="3" t="s">
        <v>6</v>
      </c>
      <c r="D109" s="3" t="s">
        <v>40</v>
      </c>
      <c r="E109" s="3" t="s">
        <v>124</v>
      </c>
      <c r="F109" s="3"/>
      <c r="G109" s="16">
        <f>G110+G111</f>
        <v>4299.1000000000004</v>
      </c>
      <c r="H109" s="16">
        <f t="shared" ref="H109:I109" si="44">H110+H111</f>
        <v>3945</v>
      </c>
      <c r="I109" s="16">
        <f t="shared" si="44"/>
        <v>3999.8</v>
      </c>
    </row>
    <row r="110" spans="1:9" ht="62.4" x14ac:dyDescent="0.3">
      <c r="A110" s="11" t="s">
        <v>20</v>
      </c>
      <c r="B110" s="4" t="s">
        <v>121</v>
      </c>
      <c r="C110" s="4" t="s">
        <v>6</v>
      </c>
      <c r="D110" s="4" t="s">
        <v>40</v>
      </c>
      <c r="E110" s="4" t="s">
        <v>124</v>
      </c>
      <c r="F110" s="4" t="s">
        <v>15</v>
      </c>
      <c r="G110" s="17">
        <v>3549.5</v>
      </c>
      <c r="H110" s="17">
        <v>3534.5</v>
      </c>
      <c r="I110" s="17">
        <v>3534.5</v>
      </c>
    </row>
    <row r="111" spans="1:9" ht="46.8" x14ac:dyDescent="0.3">
      <c r="A111" s="11" t="s">
        <v>21</v>
      </c>
      <c r="B111" s="4" t="s">
        <v>121</v>
      </c>
      <c r="C111" s="4" t="s">
        <v>6</v>
      </c>
      <c r="D111" s="4" t="s">
        <v>40</v>
      </c>
      <c r="E111" s="4" t="s">
        <v>124</v>
      </c>
      <c r="F111" s="4" t="s">
        <v>22</v>
      </c>
      <c r="G111" s="17">
        <v>749.6</v>
      </c>
      <c r="H111" s="17">
        <v>410.5</v>
      </c>
      <c r="I111" s="17">
        <v>465.3</v>
      </c>
    </row>
    <row r="112" spans="1:9" ht="15.6" x14ac:dyDescent="0.3">
      <c r="A112" s="10" t="s">
        <v>35</v>
      </c>
      <c r="B112" s="3" t="s">
        <v>121</v>
      </c>
      <c r="C112" s="3" t="s">
        <v>6</v>
      </c>
      <c r="D112" s="3" t="s">
        <v>40</v>
      </c>
      <c r="E112" s="3" t="s">
        <v>125</v>
      </c>
      <c r="F112" s="3"/>
      <c r="G112" s="16">
        <f>G113+G115</f>
        <v>2260</v>
      </c>
      <c r="H112" s="16">
        <f t="shared" ref="H112:I112" si="45">H113+H115</f>
        <v>0</v>
      </c>
      <c r="I112" s="16">
        <f t="shared" si="45"/>
        <v>0</v>
      </c>
    </row>
    <row r="113" spans="1:9" s="22" customFormat="1" ht="31.2" x14ac:dyDescent="0.3">
      <c r="A113" s="9" t="s">
        <v>667</v>
      </c>
      <c r="B113" s="20" t="s">
        <v>121</v>
      </c>
      <c r="C113" s="20" t="s">
        <v>6</v>
      </c>
      <c r="D113" s="20" t="s">
        <v>40</v>
      </c>
      <c r="E113" s="20" t="s">
        <v>127</v>
      </c>
      <c r="F113" s="20"/>
      <c r="G113" s="21">
        <f>G114</f>
        <v>200</v>
      </c>
      <c r="H113" s="21">
        <f t="shared" ref="H113:I113" si="46">H114</f>
        <v>0</v>
      </c>
      <c r="I113" s="21">
        <f t="shared" si="46"/>
        <v>0</v>
      </c>
    </row>
    <row r="114" spans="1:9" ht="46.8" x14ac:dyDescent="0.3">
      <c r="A114" s="11" t="s">
        <v>126</v>
      </c>
      <c r="B114" s="4" t="s">
        <v>121</v>
      </c>
      <c r="C114" s="4" t="s">
        <v>6</v>
      </c>
      <c r="D114" s="4" t="s">
        <v>40</v>
      </c>
      <c r="E114" s="4" t="s">
        <v>127</v>
      </c>
      <c r="F114" s="4" t="s">
        <v>22</v>
      </c>
      <c r="G114" s="17">
        <v>200</v>
      </c>
      <c r="H114" s="17">
        <v>0</v>
      </c>
      <c r="I114" s="17">
        <v>0</v>
      </c>
    </row>
    <row r="115" spans="1:9" s="22" customFormat="1" ht="15.6" x14ac:dyDescent="0.3">
      <c r="A115" s="19" t="s">
        <v>666</v>
      </c>
      <c r="B115" s="20" t="s">
        <v>121</v>
      </c>
      <c r="C115" s="20" t="s">
        <v>6</v>
      </c>
      <c r="D115" s="20" t="s">
        <v>40</v>
      </c>
      <c r="E115" s="20" t="s">
        <v>128</v>
      </c>
      <c r="F115" s="20"/>
      <c r="G115" s="21">
        <f>G116</f>
        <v>2060</v>
      </c>
      <c r="H115" s="21">
        <f t="shared" ref="H115:I115" si="47">H116</f>
        <v>0</v>
      </c>
      <c r="I115" s="21">
        <f t="shared" si="47"/>
        <v>0</v>
      </c>
    </row>
    <row r="116" spans="1:9" ht="31.2" x14ac:dyDescent="0.3">
      <c r="A116" s="11" t="s">
        <v>59</v>
      </c>
      <c r="B116" s="4" t="s">
        <v>121</v>
      </c>
      <c r="C116" s="4" t="s">
        <v>6</v>
      </c>
      <c r="D116" s="4" t="s">
        <v>40</v>
      </c>
      <c r="E116" s="4" t="s">
        <v>128</v>
      </c>
      <c r="F116" s="4" t="s">
        <v>22</v>
      </c>
      <c r="G116" s="17">
        <v>2060</v>
      </c>
      <c r="H116" s="17">
        <v>0</v>
      </c>
      <c r="I116" s="17">
        <v>0</v>
      </c>
    </row>
    <row r="117" spans="1:9" ht="20.25" customHeight="1" x14ac:dyDescent="0.3">
      <c r="A117" s="10" t="s">
        <v>129</v>
      </c>
      <c r="B117" s="3" t="s">
        <v>121</v>
      </c>
      <c r="C117" s="3" t="s">
        <v>6</v>
      </c>
      <c r="D117" s="3" t="s">
        <v>40</v>
      </c>
      <c r="E117" s="3" t="s">
        <v>130</v>
      </c>
      <c r="F117" s="3"/>
      <c r="G117" s="16">
        <f>G118</f>
        <v>204.8</v>
      </c>
      <c r="H117" s="16">
        <f t="shared" ref="H117:I117" si="48">H118</f>
        <v>204.8</v>
      </c>
      <c r="I117" s="16">
        <f t="shared" si="48"/>
        <v>204.8</v>
      </c>
    </row>
    <row r="118" spans="1:9" s="22" customFormat="1" ht="15.6" x14ac:dyDescent="0.3">
      <c r="A118" s="19" t="s">
        <v>665</v>
      </c>
      <c r="B118" s="20" t="s">
        <v>121</v>
      </c>
      <c r="C118" s="20" t="s">
        <v>6</v>
      </c>
      <c r="D118" s="20" t="s">
        <v>40</v>
      </c>
      <c r="E118" s="20" t="s">
        <v>131</v>
      </c>
      <c r="F118" s="20"/>
      <c r="G118" s="21">
        <f>G119</f>
        <v>204.8</v>
      </c>
      <c r="H118" s="21">
        <f t="shared" ref="H118:I118" si="49">H119</f>
        <v>204.8</v>
      </c>
      <c r="I118" s="21">
        <f t="shared" si="49"/>
        <v>204.8</v>
      </c>
    </row>
    <row r="119" spans="1:9" ht="31.2" x14ac:dyDescent="0.3">
      <c r="A119" s="11" t="s">
        <v>25</v>
      </c>
      <c r="B119" s="4" t="s">
        <v>121</v>
      </c>
      <c r="C119" s="4" t="s">
        <v>6</v>
      </c>
      <c r="D119" s="4" t="s">
        <v>40</v>
      </c>
      <c r="E119" s="4" t="s">
        <v>131</v>
      </c>
      <c r="F119" s="4" t="s">
        <v>27</v>
      </c>
      <c r="G119" s="17">
        <v>204.8</v>
      </c>
      <c r="H119" s="17">
        <v>204.8</v>
      </c>
      <c r="I119" s="17">
        <v>204.8</v>
      </c>
    </row>
    <row r="120" spans="1:9" ht="46.8" x14ac:dyDescent="0.3">
      <c r="A120" s="10" t="s">
        <v>132</v>
      </c>
      <c r="B120" s="3" t="s">
        <v>121</v>
      </c>
      <c r="C120" s="3" t="s">
        <v>6</v>
      </c>
      <c r="D120" s="3" t="s">
        <v>40</v>
      </c>
      <c r="E120" s="3" t="s">
        <v>133</v>
      </c>
      <c r="F120" s="3"/>
      <c r="G120" s="16">
        <f>G121+G123+G125+G127</f>
        <v>310.8</v>
      </c>
      <c r="H120" s="16">
        <f t="shared" ref="H120:I120" si="50">H121+H123+H125+H127</f>
        <v>0</v>
      </c>
      <c r="I120" s="16">
        <f t="shared" si="50"/>
        <v>0</v>
      </c>
    </row>
    <row r="121" spans="1:9" s="22" customFormat="1" ht="31.2" x14ac:dyDescent="0.3">
      <c r="A121" s="19" t="s">
        <v>664</v>
      </c>
      <c r="B121" s="20" t="s">
        <v>121</v>
      </c>
      <c r="C121" s="20" t="s">
        <v>6</v>
      </c>
      <c r="D121" s="20" t="s">
        <v>40</v>
      </c>
      <c r="E121" s="20" t="s">
        <v>135</v>
      </c>
      <c r="F121" s="20"/>
      <c r="G121" s="21">
        <f>G122</f>
        <v>200</v>
      </c>
      <c r="H121" s="21">
        <f t="shared" ref="H121:I121" si="51">H122</f>
        <v>0</v>
      </c>
      <c r="I121" s="21">
        <f t="shared" si="51"/>
        <v>0</v>
      </c>
    </row>
    <row r="122" spans="1:9" ht="46.8" x14ac:dyDescent="0.3">
      <c r="A122" s="11" t="s">
        <v>134</v>
      </c>
      <c r="B122" s="4" t="s">
        <v>121</v>
      </c>
      <c r="C122" s="4" t="s">
        <v>6</v>
      </c>
      <c r="D122" s="4" t="s">
        <v>40</v>
      </c>
      <c r="E122" s="4" t="s">
        <v>135</v>
      </c>
      <c r="F122" s="4" t="s">
        <v>22</v>
      </c>
      <c r="G122" s="17">
        <v>200</v>
      </c>
      <c r="H122" s="17">
        <v>0</v>
      </c>
      <c r="I122" s="17">
        <v>0</v>
      </c>
    </row>
    <row r="123" spans="1:9" s="22" customFormat="1" ht="31.2" x14ac:dyDescent="0.3">
      <c r="A123" s="19" t="s">
        <v>663</v>
      </c>
      <c r="B123" s="20" t="s">
        <v>121</v>
      </c>
      <c r="C123" s="20" t="s">
        <v>6</v>
      </c>
      <c r="D123" s="20" t="s">
        <v>40</v>
      </c>
      <c r="E123" s="20" t="s">
        <v>137</v>
      </c>
      <c r="F123" s="20"/>
      <c r="G123" s="21">
        <f>G124</f>
        <v>100.8</v>
      </c>
      <c r="H123" s="21">
        <f t="shared" ref="H123:I123" si="52">H124</f>
        <v>0</v>
      </c>
      <c r="I123" s="21">
        <f t="shared" si="52"/>
        <v>0</v>
      </c>
    </row>
    <row r="124" spans="1:9" ht="46.8" x14ac:dyDescent="0.3">
      <c r="A124" s="11" t="s">
        <v>136</v>
      </c>
      <c r="B124" s="4" t="s">
        <v>121</v>
      </c>
      <c r="C124" s="4" t="s">
        <v>6</v>
      </c>
      <c r="D124" s="4" t="s">
        <v>40</v>
      </c>
      <c r="E124" s="4" t="s">
        <v>137</v>
      </c>
      <c r="F124" s="4" t="s">
        <v>22</v>
      </c>
      <c r="G124" s="17">
        <v>100.8</v>
      </c>
      <c r="H124" s="17">
        <v>0</v>
      </c>
      <c r="I124" s="17">
        <v>0</v>
      </c>
    </row>
    <row r="125" spans="1:9" s="22" customFormat="1" ht="31.2" x14ac:dyDescent="0.3">
      <c r="A125" s="19" t="s">
        <v>662</v>
      </c>
      <c r="B125" s="20" t="s">
        <v>121</v>
      </c>
      <c r="C125" s="20" t="s">
        <v>6</v>
      </c>
      <c r="D125" s="20" t="s">
        <v>40</v>
      </c>
      <c r="E125" s="20" t="s">
        <v>139</v>
      </c>
      <c r="F125" s="20"/>
      <c r="G125" s="21">
        <f>G126</f>
        <v>5</v>
      </c>
      <c r="H125" s="21">
        <f>H126</f>
        <v>0</v>
      </c>
      <c r="I125" s="21">
        <f>I126</f>
        <v>0</v>
      </c>
    </row>
    <row r="126" spans="1:9" ht="46.8" x14ac:dyDescent="0.3">
      <c r="A126" s="11" t="s">
        <v>138</v>
      </c>
      <c r="B126" s="4" t="s">
        <v>121</v>
      </c>
      <c r="C126" s="4" t="s">
        <v>6</v>
      </c>
      <c r="D126" s="4" t="s">
        <v>40</v>
      </c>
      <c r="E126" s="4" t="s">
        <v>139</v>
      </c>
      <c r="F126" s="4" t="s">
        <v>22</v>
      </c>
      <c r="G126" s="17">
        <v>5</v>
      </c>
      <c r="H126" s="17">
        <v>0</v>
      </c>
      <c r="I126" s="17">
        <v>0</v>
      </c>
    </row>
    <row r="127" spans="1:9" s="22" customFormat="1" ht="31.2" x14ac:dyDescent="0.3">
      <c r="A127" s="19" t="s">
        <v>661</v>
      </c>
      <c r="B127" s="20" t="s">
        <v>121</v>
      </c>
      <c r="C127" s="20" t="s">
        <v>6</v>
      </c>
      <c r="D127" s="20" t="s">
        <v>40</v>
      </c>
      <c r="E127" s="20" t="s">
        <v>141</v>
      </c>
      <c r="F127" s="20"/>
      <c r="G127" s="21">
        <f>G128</f>
        <v>5</v>
      </c>
      <c r="H127" s="21">
        <f t="shared" ref="H127:I127" si="53">H128</f>
        <v>0</v>
      </c>
      <c r="I127" s="21">
        <f t="shared" si="53"/>
        <v>0</v>
      </c>
    </row>
    <row r="128" spans="1:9" ht="46.8" x14ac:dyDescent="0.3">
      <c r="A128" s="11" t="s">
        <v>140</v>
      </c>
      <c r="B128" s="4" t="s">
        <v>121</v>
      </c>
      <c r="C128" s="4" t="s">
        <v>6</v>
      </c>
      <c r="D128" s="4" t="s">
        <v>40</v>
      </c>
      <c r="E128" s="4" t="s">
        <v>141</v>
      </c>
      <c r="F128" s="4" t="s">
        <v>22</v>
      </c>
      <c r="G128" s="17">
        <v>5</v>
      </c>
      <c r="H128" s="17">
        <v>0</v>
      </c>
      <c r="I128" s="17">
        <v>0</v>
      </c>
    </row>
    <row r="129" spans="1:9" ht="15.6" x14ac:dyDescent="0.3">
      <c r="A129" s="9" t="s">
        <v>85</v>
      </c>
      <c r="B129" s="5" t="s">
        <v>121</v>
      </c>
      <c r="C129" s="5" t="s">
        <v>17</v>
      </c>
      <c r="D129" s="5" t="s">
        <v>7</v>
      </c>
      <c r="E129" s="5"/>
      <c r="F129" s="5"/>
      <c r="G129" s="15">
        <f>G130</f>
        <v>300</v>
      </c>
      <c r="H129" s="15">
        <f t="shared" ref="H129:I129" si="54">H130</f>
        <v>0</v>
      </c>
      <c r="I129" s="15">
        <f t="shared" si="54"/>
        <v>0</v>
      </c>
    </row>
    <row r="130" spans="1:9" ht="15.6" x14ac:dyDescent="0.3">
      <c r="A130" s="9" t="s">
        <v>97</v>
      </c>
      <c r="B130" s="5" t="s">
        <v>121</v>
      </c>
      <c r="C130" s="5" t="s">
        <v>17</v>
      </c>
      <c r="D130" s="5" t="s">
        <v>98</v>
      </c>
      <c r="E130" s="5"/>
      <c r="F130" s="5"/>
      <c r="G130" s="15">
        <f>G131</f>
        <v>300</v>
      </c>
      <c r="H130" s="15">
        <f t="shared" ref="H130:I130" si="55">H131</f>
        <v>0</v>
      </c>
      <c r="I130" s="15">
        <f t="shared" si="55"/>
        <v>0</v>
      </c>
    </row>
    <row r="131" spans="1:9" ht="46.8" x14ac:dyDescent="0.3">
      <c r="A131" s="10" t="s">
        <v>122</v>
      </c>
      <c r="B131" s="3" t="s">
        <v>121</v>
      </c>
      <c r="C131" s="3" t="s">
        <v>17</v>
      </c>
      <c r="D131" s="3" t="s">
        <v>98</v>
      </c>
      <c r="E131" s="3" t="s">
        <v>123</v>
      </c>
      <c r="F131" s="3"/>
      <c r="G131" s="16">
        <f>G132</f>
        <v>300</v>
      </c>
      <c r="H131" s="16">
        <f t="shared" ref="H131:I131" si="56">H132</f>
        <v>0</v>
      </c>
      <c r="I131" s="16">
        <f t="shared" si="56"/>
        <v>0</v>
      </c>
    </row>
    <row r="132" spans="1:9" ht="15.6" x14ac:dyDescent="0.3">
      <c r="A132" s="10" t="s">
        <v>35</v>
      </c>
      <c r="B132" s="3" t="s">
        <v>121</v>
      </c>
      <c r="C132" s="3" t="s">
        <v>17</v>
      </c>
      <c r="D132" s="3" t="s">
        <v>98</v>
      </c>
      <c r="E132" s="3" t="s">
        <v>125</v>
      </c>
      <c r="F132" s="3"/>
      <c r="G132" s="16">
        <f>G133</f>
        <v>300</v>
      </c>
      <c r="H132" s="16">
        <f t="shared" ref="H132:I132" si="57">H133</f>
        <v>0</v>
      </c>
      <c r="I132" s="16">
        <f t="shared" si="57"/>
        <v>0</v>
      </c>
    </row>
    <row r="133" spans="1:9" s="22" customFormat="1" ht="15.6" x14ac:dyDescent="0.3">
      <c r="A133" s="19" t="s">
        <v>660</v>
      </c>
      <c r="B133" s="20" t="s">
        <v>121</v>
      </c>
      <c r="C133" s="20" t="s">
        <v>17</v>
      </c>
      <c r="D133" s="20" t="s">
        <v>98</v>
      </c>
      <c r="E133" s="20" t="s">
        <v>143</v>
      </c>
      <c r="F133" s="20"/>
      <c r="G133" s="21">
        <f>G134</f>
        <v>300</v>
      </c>
      <c r="H133" s="21">
        <f t="shared" ref="H133:I133" si="58">H134</f>
        <v>0</v>
      </c>
      <c r="I133" s="21">
        <f t="shared" si="58"/>
        <v>0</v>
      </c>
    </row>
    <row r="134" spans="1:9" ht="31.2" x14ac:dyDescent="0.3">
      <c r="A134" s="11" t="s">
        <v>142</v>
      </c>
      <c r="B134" s="4" t="s">
        <v>121</v>
      </c>
      <c r="C134" s="4" t="s">
        <v>17</v>
      </c>
      <c r="D134" s="4" t="s">
        <v>98</v>
      </c>
      <c r="E134" s="4" t="s">
        <v>143</v>
      </c>
      <c r="F134" s="4" t="s">
        <v>22</v>
      </c>
      <c r="G134" s="17">
        <v>300</v>
      </c>
      <c r="H134" s="17">
        <v>0</v>
      </c>
      <c r="I134" s="17">
        <v>0</v>
      </c>
    </row>
    <row r="135" spans="1:9" ht="46.8" x14ac:dyDescent="0.3">
      <c r="A135" s="8" t="s">
        <v>144</v>
      </c>
      <c r="B135" s="2" t="s">
        <v>145</v>
      </c>
      <c r="C135" s="2"/>
      <c r="D135" s="2"/>
      <c r="E135" s="2"/>
      <c r="F135" s="2"/>
      <c r="G135" s="14">
        <f>G136+G145+G150+G155</f>
        <v>126551.6</v>
      </c>
      <c r="H135" s="14">
        <f t="shared" ref="H135:I135" si="59">H136+H145+H150+H155</f>
        <v>73020.2</v>
      </c>
      <c r="I135" s="14">
        <f t="shared" si="59"/>
        <v>72185.600000000006</v>
      </c>
    </row>
    <row r="136" spans="1:9" ht="15.6" x14ac:dyDescent="0.3">
      <c r="A136" s="9" t="s">
        <v>5</v>
      </c>
      <c r="B136" s="5" t="s">
        <v>145</v>
      </c>
      <c r="C136" s="5" t="s">
        <v>6</v>
      </c>
      <c r="D136" s="5" t="s">
        <v>7</v>
      </c>
      <c r="E136" s="5"/>
      <c r="F136" s="5"/>
      <c r="G136" s="15">
        <f>G137</f>
        <v>22265.8</v>
      </c>
      <c r="H136" s="15">
        <f t="shared" ref="H136:I137" si="60">H137</f>
        <v>18556.2</v>
      </c>
      <c r="I136" s="15">
        <f t="shared" si="60"/>
        <v>17984.7</v>
      </c>
    </row>
    <row r="137" spans="1:9" ht="31.2" x14ac:dyDescent="0.3">
      <c r="A137" s="9" t="s">
        <v>146</v>
      </c>
      <c r="B137" s="5" t="s">
        <v>145</v>
      </c>
      <c r="C137" s="5" t="s">
        <v>6</v>
      </c>
      <c r="D137" s="5" t="s">
        <v>147</v>
      </c>
      <c r="E137" s="5"/>
      <c r="F137" s="5"/>
      <c r="G137" s="15">
        <f>G138</f>
        <v>22265.8</v>
      </c>
      <c r="H137" s="15">
        <f t="shared" si="60"/>
        <v>18556.2</v>
      </c>
      <c r="I137" s="15">
        <f t="shared" si="60"/>
        <v>17984.7</v>
      </c>
    </row>
    <row r="138" spans="1:9" ht="15.6" x14ac:dyDescent="0.3">
      <c r="A138" s="10" t="s">
        <v>10</v>
      </c>
      <c r="B138" s="3" t="s">
        <v>145</v>
      </c>
      <c r="C138" s="3" t="s">
        <v>6</v>
      </c>
      <c r="D138" s="3" t="s">
        <v>147</v>
      </c>
      <c r="E138" s="3" t="s">
        <v>11</v>
      </c>
      <c r="F138" s="3"/>
      <c r="G138" s="16">
        <f>G139+G143</f>
        <v>22265.8</v>
      </c>
      <c r="H138" s="16">
        <f t="shared" ref="H138:I138" si="61">H139+H143</f>
        <v>18556.2</v>
      </c>
      <c r="I138" s="16">
        <f t="shared" si="61"/>
        <v>17984.7</v>
      </c>
    </row>
    <row r="139" spans="1:9" ht="15.6" x14ac:dyDescent="0.3">
      <c r="A139" s="10" t="s">
        <v>18</v>
      </c>
      <c r="B139" s="3" t="s">
        <v>145</v>
      </c>
      <c r="C139" s="3" t="s">
        <v>6</v>
      </c>
      <c r="D139" s="3" t="s">
        <v>147</v>
      </c>
      <c r="E139" s="3" t="s">
        <v>19</v>
      </c>
      <c r="F139" s="3"/>
      <c r="G139" s="16">
        <f>G140+G141+G142</f>
        <v>22248.399999999998</v>
      </c>
      <c r="H139" s="16">
        <f t="shared" ref="H139:I139" si="62">H140+H141</f>
        <v>18538.8</v>
      </c>
      <c r="I139" s="16">
        <f t="shared" si="62"/>
        <v>17967.3</v>
      </c>
    </row>
    <row r="140" spans="1:9" ht="62.4" x14ac:dyDescent="0.3">
      <c r="A140" s="11" t="s">
        <v>20</v>
      </c>
      <c r="B140" s="4" t="s">
        <v>145</v>
      </c>
      <c r="C140" s="4" t="s">
        <v>6</v>
      </c>
      <c r="D140" s="4" t="s">
        <v>147</v>
      </c>
      <c r="E140" s="4" t="s">
        <v>19</v>
      </c>
      <c r="F140" s="4" t="s">
        <v>15</v>
      </c>
      <c r="G140" s="17">
        <v>16662.599999999999</v>
      </c>
      <c r="H140" s="17">
        <v>16372.6</v>
      </c>
      <c r="I140" s="17">
        <v>16372.6</v>
      </c>
    </row>
    <row r="141" spans="1:9" ht="40.950000000000003" customHeight="1" x14ac:dyDescent="0.3">
      <c r="A141" s="11" t="s">
        <v>21</v>
      </c>
      <c r="B141" s="4" t="s">
        <v>145</v>
      </c>
      <c r="C141" s="4" t="s">
        <v>6</v>
      </c>
      <c r="D141" s="4" t="s">
        <v>147</v>
      </c>
      <c r="E141" s="4" t="s">
        <v>19</v>
      </c>
      <c r="F141" s="4" t="s">
        <v>22</v>
      </c>
      <c r="G141" s="17">
        <v>5575.8</v>
      </c>
      <c r="H141" s="17">
        <v>2166.1999999999998</v>
      </c>
      <c r="I141" s="17">
        <v>1594.7</v>
      </c>
    </row>
    <row r="142" spans="1:9" ht="36.6" customHeight="1" x14ac:dyDescent="0.3">
      <c r="A142" s="11" t="s">
        <v>685</v>
      </c>
      <c r="B142" s="4" t="s">
        <v>145</v>
      </c>
      <c r="C142" s="4" t="s">
        <v>6</v>
      </c>
      <c r="D142" s="4" t="s">
        <v>147</v>
      </c>
      <c r="E142" s="4" t="s">
        <v>19</v>
      </c>
      <c r="F142" s="4" t="s">
        <v>70</v>
      </c>
      <c r="G142" s="17">
        <v>10</v>
      </c>
      <c r="H142" s="17"/>
      <c r="I142" s="17"/>
    </row>
    <row r="143" spans="1:9" ht="31.2" x14ac:dyDescent="0.3">
      <c r="A143" s="10" t="s">
        <v>23</v>
      </c>
      <c r="B143" s="3" t="s">
        <v>145</v>
      </c>
      <c r="C143" s="3" t="s">
        <v>6</v>
      </c>
      <c r="D143" s="3" t="s">
        <v>147</v>
      </c>
      <c r="E143" s="3" t="s">
        <v>24</v>
      </c>
      <c r="F143" s="3"/>
      <c r="G143" s="16">
        <f>G144</f>
        <v>17.399999999999999</v>
      </c>
      <c r="H143" s="16">
        <f t="shared" ref="H143:I143" si="63">H144</f>
        <v>17.399999999999999</v>
      </c>
      <c r="I143" s="16">
        <f t="shared" si="63"/>
        <v>17.399999999999999</v>
      </c>
    </row>
    <row r="144" spans="1:9" ht="31.2" x14ac:dyDescent="0.3">
      <c r="A144" s="11" t="s">
        <v>25</v>
      </c>
      <c r="B144" s="4" t="s">
        <v>145</v>
      </c>
      <c r="C144" s="4" t="s">
        <v>6</v>
      </c>
      <c r="D144" s="4" t="s">
        <v>147</v>
      </c>
      <c r="E144" s="4" t="s">
        <v>26</v>
      </c>
      <c r="F144" s="4" t="s">
        <v>27</v>
      </c>
      <c r="G144" s="17">
        <v>17.399999999999999</v>
      </c>
      <c r="H144" s="17">
        <v>17.399999999999999</v>
      </c>
      <c r="I144" s="17">
        <v>17.399999999999999</v>
      </c>
    </row>
    <row r="145" spans="1:9" ht="15.6" x14ac:dyDescent="0.3">
      <c r="A145" s="9" t="s">
        <v>148</v>
      </c>
      <c r="B145" s="5" t="s">
        <v>145</v>
      </c>
      <c r="C145" s="5" t="s">
        <v>9</v>
      </c>
      <c r="D145" s="5" t="s">
        <v>7</v>
      </c>
      <c r="E145" s="5"/>
      <c r="F145" s="5"/>
      <c r="G145" s="15">
        <f>G146</f>
        <v>1022.7</v>
      </c>
      <c r="H145" s="15">
        <f t="shared" ref="H145:I148" si="64">H146</f>
        <v>1037.8</v>
      </c>
      <c r="I145" s="15">
        <f t="shared" si="64"/>
        <v>1089.8</v>
      </c>
    </row>
    <row r="146" spans="1:9" ht="15.6" x14ac:dyDescent="0.3">
      <c r="A146" s="9" t="s">
        <v>149</v>
      </c>
      <c r="B146" s="5" t="s">
        <v>145</v>
      </c>
      <c r="C146" s="5" t="s">
        <v>9</v>
      </c>
      <c r="D146" s="5" t="s">
        <v>72</v>
      </c>
      <c r="E146" s="5"/>
      <c r="F146" s="5"/>
      <c r="G146" s="15">
        <f>G147</f>
        <v>1022.7</v>
      </c>
      <c r="H146" s="15">
        <f t="shared" si="64"/>
        <v>1037.8</v>
      </c>
      <c r="I146" s="15">
        <f t="shared" si="64"/>
        <v>1089.8</v>
      </c>
    </row>
    <row r="147" spans="1:9" ht="15.6" x14ac:dyDescent="0.3">
      <c r="A147" s="10" t="s">
        <v>10</v>
      </c>
      <c r="B147" s="3" t="s">
        <v>145</v>
      </c>
      <c r="C147" s="3" t="s">
        <v>9</v>
      </c>
      <c r="D147" s="3" t="s">
        <v>72</v>
      </c>
      <c r="E147" s="3" t="s">
        <v>11</v>
      </c>
      <c r="F147" s="3"/>
      <c r="G147" s="16">
        <f>G148</f>
        <v>1022.7</v>
      </c>
      <c r="H147" s="16">
        <f t="shared" si="64"/>
        <v>1037.8</v>
      </c>
      <c r="I147" s="16">
        <f t="shared" si="64"/>
        <v>1089.8</v>
      </c>
    </row>
    <row r="148" spans="1:9" ht="15.6" x14ac:dyDescent="0.3">
      <c r="A148" s="10" t="s">
        <v>150</v>
      </c>
      <c r="B148" s="3" t="s">
        <v>145</v>
      </c>
      <c r="C148" s="3" t="s">
        <v>9</v>
      </c>
      <c r="D148" s="3" t="s">
        <v>72</v>
      </c>
      <c r="E148" s="3" t="s">
        <v>151</v>
      </c>
      <c r="F148" s="3"/>
      <c r="G148" s="16">
        <f>G149</f>
        <v>1022.7</v>
      </c>
      <c r="H148" s="16">
        <f t="shared" si="64"/>
        <v>1037.8</v>
      </c>
      <c r="I148" s="16">
        <f t="shared" si="64"/>
        <v>1089.8</v>
      </c>
    </row>
    <row r="149" spans="1:9" ht="31.2" x14ac:dyDescent="0.3">
      <c r="A149" s="11" t="s">
        <v>152</v>
      </c>
      <c r="B149" s="4" t="s">
        <v>145</v>
      </c>
      <c r="C149" s="4" t="s">
        <v>9</v>
      </c>
      <c r="D149" s="4" t="s">
        <v>72</v>
      </c>
      <c r="E149" s="4" t="s">
        <v>153</v>
      </c>
      <c r="F149" s="4" t="s">
        <v>154</v>
      </c>
      <c r="G149" s="17">
        <v>1022.7</v>
      </c>
      <c r="H149" s="17">
        <v>1037.8</v>
      </c>
      <c r="I149" s="17">
        <v>1089.8</v>
      </c>
    </row>
    <row r="150" spans="1:9" ht="15.6" x14ac:dyDescent="0.3">
      <c r="A150" s="9" t="s">
        <v>155</v>
      </c>
      <c r="B150" s="5" t="s">
        <v>145</v>
      </c>
      <c r="C150" s="5" t="s">
        <v>156</v>
      </c>
      <c r="D150" s="5" t="s">
        <v>7</v>
      </c>
      <c r="E150" s="5"/>
      <c r="F150" s="5"/>
      <c r="G150" s="15">
        <f>G151</f>
        <v>15000</v>
      </c>
      <c r="H150" s="15"/>
      <c r="I150" s="15"/>
    </row>
    <row r="151" spans="1:9" ht="15.6" x14ac:dyDescent="0.3">
      <c r="A151" s="9" t="s">
        <v>157</v>
      </c>
      <c r="B151" s="5" t="s">
        <v>145</v>
      </c>
      <c r="C151" s="5" t="s">
        <v>156</v>
      </c>
      <c r="D151" s="5" t="s">
        <v>72</v>
      </c>
      <c r="E151" s="5"/>
      <c r="F151" s="5"/>
      <c r="G151" s="15">
        <f>G152</f>
        <v>15000</v>
      </c>
      <c r="H151" s="15"/>
      <c r="I151" s="15"/>
    </row>
    <row r="152" spans="1:9" ht="15.6" x14ac:dyDescent="0.3">
      <c r="A152" s="10" t="s">
        <v>10</v>
      </c>
      <c r="B152" s="3" t="s">
        <v>145</v>
      </c>
      <c r="C152" s="3" t="s">
        <v>156</v>
      </c>
      <c r="D152" s="3" t="s">
        <v>72</v>
      </c>
      <c r="E152" s="3" t="s">
        <v>11</v>
      </c>
      <c r="F152" s="3"/>
      <c r="G152" s="16">
        <f>G153</f>
        <v>15000</v>
      </c>
      <c r="H152" s="16"/>
      <c r="I152" s="16"/>
    </row>
    <row r="153" spans="1:9" ht="15.6" x14ac:dyDescent="0.3">
      <c r="A153" s="10" t="s">
        <v>158</v>
      </c>
      <c r="B153" s="3" t="s">
        <v>145</v>
      </c>
      <c r="C153" s="3" t="s">
        <v>156</v>
      </c>
      <c r="D153" s="3" t="s">
        <v>72</v>
      </c>
      <c r="E153" s="3" t="s">
        <v>159</v>
      </c>
      <c r="F153" s="3"/>
      <c r="G153" s="16">
        <f>G154</f>
        <v>15000</v>
      </c>
      <c r="H153" s="16"/>
      <c r="I153" s="16"/>
    </row>
    <row r="154" spans="1:9" ht="31.2" x14ac:dyDescent="0.3">
      <c r="A154" s="11" t="s">
        <v>160</v>
      </c>
      <c r="B154" s="4" t="s">
        <v>145</v>
      </c>
      <c r="C154" s="4" t="s">
        <v>156</v>
      </c>
      <c r="D154" s="4" t="s">
        <v>72</v>
      </c>
      <c r="E154" s="4" t="s">
        <v>161</v>
      </c>
      <c r="F154" s="4" t="s">
        <v>27</v>
      </c>
      <c r="G154" s="17">
        <v>15000</v>
      </c>
      <c r="H154" s="17"/>
      <c r="I154" s="17"/>
    </row>
    <row r="155" spans="1:9" ht="31.2" x14ac:dyDescent="0.3">
      <c r="A155" s="9" t="s">
        <v>162</v>
      </c>
      <c r="B155" s="5" t="s">
        <v>145</v>
      </c>
      <c r="C155" s="5" t="s">
        <v>163</v>
      </c>
      <c r="D155" s="5" t="s">
        <v>7</v>
      </c>
      <c r="E155" s="5"/>
      <c r="F155" s="5"/>
      <c r="G155" s="15">
        <f>G156+G160</f>
        <v>88263.1</v>
      </c>
      <c r="H155" s="15">
        <f t="shared" ref="H155:I155" si="65">H156+H160</f>
        <v>53426.2</v>
      </c>
      <c r="I155" s="15">
        <f t="shared" si="65"/>
        <v>53111.1</v>
      </c>
    </row>
    <row r="156" spans="1:9" ht="31.2" x14ac:dyDescent="0.3">
      <c r="A156" s="9" t="s">
        <v>164</v>
      </c>
      <c r="B156" s="5" t="s">
        <v>145</v>
      </c>
      <c r="C156" s="5" t="s">
        <v>163</v>
      </c>
      <c r="D156" s="5" t="s">
        <v>6</v>
      </c>
      <c r="E156" s="5"/>
      <c r="F156" s="5"/>
      <c r="G156" s="15">
        <f>G157</f>
        <v>22039</v>
      </c>
      <c r="H156" s="15">
        <f t="shared" ref="H156:I158" si="66">H157</f>
        <v>17631</v>
      </c>
      <c r="I156" s="15">
        <f t="shared" si="66"/>
        <v>17631</v>
      </c>
    </row>
    <row r="157" spans="1:9" ht="31.2" x14ac:dyDescent="0.3">
      <c r="A157" s="10" t="s">
        <v>165</v>
      </c>
      <c r="B157" s="3" t="s">
        <v>145</v>
      </c>
      <c r="C157" s="3" t="s">
        <v>163</v>
      </c>
      <c r="D157" s="3" t="s">
        <v>6</v>
      </c>
      <c r="E157" s="3" t="s">
        <v>166</v>
      </c>
      <c r="F157" s="3"/>
      <c r="G157" s="16">
        <f>G158</f>
        <v>22039</v>
      </c>
      <c r="H157" s="16">
        <f t="shared" si="66"/>
        <v>17631</v>
      </c>
      <c r="I157" s="16">
        <f t="shared" si="66"/>
        <v>17631</v>
      </c>
    </row>
    <row r="158" spans="1:9" ht="15.6" x14ac:dyDescent="0.3">
      <c r="A158" s="10" t="s">
        <v>150</v>
      </c>
      <c r="B158" s="3" t="s">
        <v>145</v>
      </c>
      <c r="C158" s="3" t="s">
        <v>163</v>
      </c>
      <c r="D158" s="3" t="s">
        <v>6</v>
      </c>
      <c r="E158" s="3" t="s">
        <v>167</v>
      </c>
      <c r="F158" s="3"/>
      <c r="G158" s="16">
        <f>G159</f>
        <v>22039</v>
      </c>
      <c r="H158" s="16">
        <f t="shared" si="66"/>
        <v>17631</v>
      </c>
      <c r="I158" s="16">
        <f t="shared" si="66"/>
        <v>17631</v>
      </c>
    </row>
    <row r="159" spans="1:9" ht="31.2" x14ac:dyDescent="0.3">
      <c r="A159" s="11" t="s">
        <v>674</v>
      </c>
      <c r="B159" s="4" t="s">
        <v>145</v>
      </c>
      <c r="C159" s="4" t="s">
        <v>163</v>
      </c>
      <c r="D159" s="4" t="s">
        <v>6</v>
      </c>
      <c r="E159" s="4" t="s">
        <v>168</v>
      </c>
      <c r="F159" s="4" t="s">
        <v>154</v>
      </c>
      <c r="G159" s="17">
        <v>22039</v>
      </c>
      <c r="H159" s="17">
        <v>17631</v>
      </c>
      <c r="I159" s="17">
        <v>17631</v>
      </c>
    </row>
    <row r="160" spans="1:9" ht="15.6" x14ac:dyDescent="0.3">
      <c r="A160" s="9" t="s">
        <v>169</v>
      </c>
      <c r="B160" s="5" t="s">
        <v>145</v>
      </c>
      <c r="C160" s="5" t="s">
        <v>163</v>
      </c>
      <c r="D160" s="5" t="s">
        <v>72</v>
      </c>
      <c r="E160" s="5"/>
      <c r="F160" s="5"/>
      <c r="G160" s="15">
        <f>G161</f>
        <v>66224.100000000006</v>
      </c>
      <c r="H160" s="15">
        <f t="shared" ref="H160:I162" si="67">H161</f>
        <v>35795.199999999997</v>
      </c>
      <c r="I160" s="15">
        <f t="shared" si="67"/>
        <v>35480.1</v>
      </c>
    </row>
    <row r="161" spans="1:9" ht="46.8" x14ac:dyDescent="0.3">
      <c r="A161" s="10" t="s">
        <v>170</v>
      </c>
      <c r="B161" s="3" t="s">
        <v>145</v>
      </c>
      <c r="C161" s="3" t="s">
        <v>163</v>
      </c>
      <c r="D161" s="3" t="s">
        <v>72</v>
      </c>
      <c r="E161" s="3" t="s">
        <v>171</v>
      </c>
      <c r="F161" s="3"/>
      <c r="G161" s="16">
        <f>G162</f>
        <v>66224.100000000006</v>
      </c>
      <c r="H161" s="16">
        <f t="shared" si="67"/>
        <v>35795.199999999997</v>
      </c>
      <c r="I161" s="16">
        <f t="shared" si="67"/>
        <v>35480.1</v>
      </c>
    </row>
    <row r="162" spans="1:9" ht="15.6" x14ac:dyDescent="0.3">
      <c r="A162" s="10" t="s">
        <v>172</v>
      </c>
      <c r="B162" s="3" t="s">
        <v>145</v>
      </c>
      <c r="C162" s="3" t="s">
        <v>163</v>
      </c>
      <c r="D162" s="3" t="s">
        <v>72</v>
      </c>
      <c r="E162" s="3" t="s">
        <v>173</v>
      </c>
      <c r="F162" s="3"/>
      <c r="G162" s="16">
        <f>G163</f>
        <v>66224.100000000006</v>
      </c>
      <c r="H162" s="16">
        <f t="shared" si="67"/>
        <v>35795.199999999997</v>
      </c>
      <c r="I162" s="16">
        <f t="shared" si="67"/>
        <v>35480.1</v>
      </c>
    </row>
    <row r="163" spans="1:9" ht="31.2" x14ac:dyDescent="0.3">
      <c r="A163" s="11" t="s">
        <v>174</v>
      </c>
      <c r="B163" s="4" t="s">
        <v>145</v>
      </c>
      <c r="C163" s="4" t="s">
        <v>163</v>
      </c>
      <c r="D163" s="4" t="s">
        <v>72</v>
      </c>
      <c r="E163" s="4" t="s">
        <v>175</v>
      </c>
      <c r="F163" s="4" t="s">
        <v>154</v>
      </c>
      <c r="G163" s="17">
        <v>66224.100000000006</v>
      </c>
      <c r="H163" s="17">
        <v>35795.199999999997</v>
      </c>
      <c r="I163" s="17">
        <v>35480.1</v>
      </c>
    </row>
    <row r="164" spans="1:9" ht="31.2" x14ac:dyDescent="0.3">
      <c r="A164" s="8" t="s">
        <v>176</v>
      </c>
      <c r="B164" s="2" t="s">
        <v>177</v>
      </c>
      <c r="C164" s="2"/>
      <c r="D164" s="2"/>
      <c r="E164" s="2"/>
      <c r="F164" s="2"/>
      <c r="G164" s="14">
        <f>G165</f>
        <v>4812.2</v>
      </c>
      <c r="H164" s="14">
        <f t="shared" ref="H164:I164" si="68">H165</f>
        <v>4565.5</v>
      </c>
      <c r="I164" s="14">
        <f t="shared" si="68"/>
        <v>4595.5</v>
      </c>
    </row>
    <row r="165" spans="1:9" ht="15.6" x14ac:dyDescent="0.3">
      <c r="A165" s="9" t="s">
        <v>5</v>
      </c>
      <c r="B165" s="5" t="s">
        <v>177</v>
      </c>
      <c r="C165" s="5" t="s">
        <v>6</v>
      </c>
      <c r="D165" s="5" t="s">
        <v>7</v>
      </c>
      <c r="E165" s="5"/>
      <c r="F165" s="5"/>
      <c r="G165" s="15">
        <f>G166+G175</f>
        <v>4812.2</v>
      </c>
      <c r="H165" s="15">
        <f t="shared" ref="H165:I165" si="69">H166+H175</f>
        <v>4565.5</v>
      </c>
      <c r="I165" s="15">
        <f t="shared" si="69"/>
        <v>4595.5</v>
      </c>
    </row>
    <row r="166" spans="1:9" ht="46.8" x14ac:dyDescent="0.3">
      <c r="A166" s="9" t="s">
        <v>178</v>
      </c>
      <c r="B166" s="5" t="s">
        <v>177</v>
      </c>
      <c r="C166" s="5" t="s">
        <v>6</v>
      </c>
      <c r="D166" s="5" t="s">
        <v>72</v>
      </c>
      <c r="E166" s="5"/>
      <c r="F166" s="5"/>
      <c r="G166" s="15">
        <f>G167</f>
        <v>4191.5</v>
      </c>
      <c r="H166" s="15">
        <f t="shared" ref="H166:I166" si="70">H167</f>
        <v>3944.8</v>
      </c>
      <c r="I166" s="15">
        <f t="shared" si="70"/>
        <v>3974.8</v>
      </c>
    </row>
    <row r="167" spans="1:9" ht="15.6" x14ac:dyDescent="0.3">
      <c r="A167" s="10" t="s">
        <v>10</v>
      </c>
      <c r="B167" s="3" t="s">
        <v>177</v>
      </c>
      <c r="C167" s="3" t="s">
        <v>6</v>
      </c>
      <c r="D167" s="3" t="s">
        <v>72</v>
      </c>
      <c r="E167" s="3" t="s">
        <v>11</v>
      </c>
      <c r="F167" s="3"/>
      <c r="G167" s="16">
        <f>G168+G171+G173</f>
        <v>4191.5</v>
      </c>
      <c r="H167" s="16">
        <f t="shared" ref="H167:I167" si="71">H168+H171+H173</f>
        <v>3944.8</v>
      </c>
      <c r="I167" s="16">
        <f t="shared" si="71"/>
        <v>3974.8</v>
      </c>
    </row>
    <row r="168" spans="1:9" ht="15.6" x14ac:dyDescent="0.3">
      <c r="A168" s="10" t="s">
        <v>18</v>
      </c>
      <c r="B168" s="3" t="s">
        <v>177</v>
      </c>
      <c r="C168" s="3" t="s">
        <v>6</v>
      </c>
      <c r="D168" s="3" t="s">
        <v>72</v>
      </c>
      <c r="E168" s="3" t="s">
        <v>19</v>
      </c>
      <c r="F168" s="3"/>
      <c r="G168" s="16">
        <f>G169+G170</f>
        <v>2962.5</v>
      </c>
      <c r="H168" s="16">
        <f t="shared" ref="H168:I168" si="72">H169+H170</f>
        <v>2715.8</v>
      </c>
      <c r="I168" s="16">
        <f t="shared" si="72"/>
        <v>2745.8</v>
      </c>
    </row>
    <row r="169" spans="1:9" ht="62.4" x14ac:dyDescent="0.3">
      <c r="A169" s="11" t="s">
        <v>20</v>
      </c>
      <c r="B169" s="4" t="s">
        <v>177</v>
      </c>
      <c r="C169" s="4" t="s">
        <v>6</v>
      </c>
      <c r="D169" s="4" t="s">
        <v>72</v>
      </c>
      <c r="E169" s="4" t="s">
        <v>19</v>
      </c>
      <c r="F169" s="4" t="s">
        <v>15</v>
      </c>
      <c r="G169" s="17">
        <v>2503.4</v>
      </c>
      <c r="H169" s="17">
        <v>2473.4</v>
      </c>
      <c r="I169" s="17">
        <v>2473.4</v>
      </c>
    </row>
    <row r="170" spans="1:9" ht="46.8" x14ac:dyDescent="0.3">
      <c r="A170" s="11" t="s">
        <v>21</v>
      </c>
      <c r="B170" s="4" t="s">
        <v>177</v>
      </c>
      <c r="C170" s="4" t="s">
        <v>6</v>
      </c>
      <c r="D170" s="4" t="s">
        <v>72</v>
      </c>
      <c r="E170" s="4" t="s">
        <v>19</v>
      </c>
      <c r="F170" s="4" t="s">
        <v>22</v>
      </c>
      <c r="G170" s="17">
        <v>459.1</v>
      </c>
      <c r="H170" s="17">
        <v>242.4</v>
      </c>
      <c r="I170" s="17">
        <v>272.39999999999998</v>
      </c>
    </row>
    <row r="171" spans="1:9" ht="15.6" x14ac:dyDescent="0.3">
      <c r="A171" s="10" t="s">
        <v>179</v>
      </c>
      <c r="B171" s="3" t="s">
        <v>177</v>
      </c>
      <c r="C171" s="3" t="s">
        <v>6</v>
      </c>
      <c r="D171" s="3" t="s">
        <v>72</v>
      </c>
      <c r="E171" s="3" t="s">
        <v>180</v>
      </c>
      <c r="F171" s="3"/>
      <c r="G171" s="16">
        <f>G172</f>
        <v>1223</v>
      </c>
      <c r="H171" s="16">
        <f t="shared" ref="H171:I171" si="73">H172</f>
        <v>1223</v>
      </c>
      <c r="I171" s="16">
        <f t="shared" si="73"/>
        <v>1223</v>
      </c>
    </row>
    <row r="172" spans="1:9" ht="62.4" x14ac:dyDescent="0.3">
      <c r="A172" s="12" t="s">
        <v>181</v>
      </c>
      <c r="B172" s="4" t="s">
        <v>177</v>
      </c>
      <c r="C172" s="4" t="s">
        <v>6</v>
      </c>
      <c r="D172" s="4" t="s">
        <v>72</v>
      </c>
      <c r="E172" s="4" t="s">
        <v>180</v>
      </c>
      <c r="F172" s="4" t="s">
        <v>15</v>
      </c>
      <c r="G172" s="17">
        <v>1223</v>
      </c>
      <c r="H172" s="17">
        <v>1223</v>
      </c>
      <c r="I172" s="17">
        <v>1223</v>
      </c>
    </row>
    <row r="173" spans="1:9" ht="31.2" x14ac:dyDescent="0.3">
      <c r="A173" s="10" t="s">
        <v>23</v>
      </c>
      <c r="B173" s="3" t="s">
        <v>177</v>
      </c>
      <c r="C173" s="3" t="s">
        <v>6</v>
      </c>
      <c r="D173" s="3" t="s">
        <v>72</v>
      </c>
      <c r="E173" s="3" t="s">
        <v>24</v>
      </c>
      <c r="F173" s="3"/>
      <c r="G173" s="16">
        <f>G174</f>
        <v>6</v>
      </c>
      <c r="H173" s="16">
        <f t="shared" ref="H173:I173" si="74">H174</f>
        <v>6</v>
      </c>
      <c r="I173" s="16">
        <f t="shared" si="74"/>
        <v>6</v>
      </c>
    </row>
    <row r="174" spans="1:9" ht="31.2" x14ac:dyDescent="0.3">
      <c r="A174" s="11" t="s">
        <v>25</v>
      </c>
      <c r="B174" s="4" t="s">
        <v>177</v>
      </c>
      <c r="C174" s="4" t="s">
        <v>6</v>
      </c>
      <c r="D174" s="4" t="s">
        <v>72</v>
      </c>
      <c r="E174" s="4" t="s">
        <v>26</v>
      </c>
      <c r="F174" s="4" t="s">
        <v>27</v>
      </c>
      <c r="G174" s="17">
        <v>6</v>
      </c>
      <c r="H174" s="17">
        <v>6</v>
      </c>
      <c r="I174" s="17">
        <v>6</v>
      </c>
    </row>
    <row r="175" spans="1:9" ht="15.6" x14ac:dyDescent="0.3">
      <c r="A175" s="9" t="s">
        <v>39</v>
      </c>
      <c r="B175" s="5" t="s">
        <v>177</v>
      </c>
      <c r="C175" s="5" t="s">
        <v>6</v>
      </c>
      <c r="D175" s="5" t="s">
        <v>40</v>
      </c>
      <c r="E175" s="5"/>
      <c r="F175" s="5"/>
      <c r="G175" s="15">
        <f>G176</f>
        <v>620.70000000000005</v>
      </c>
      <c r="H175" s="15">
        <f t="shared" ref="H175:I177" si="75">H176</f>
        <v>620.70000000000005</v>
      </c>
      <c r="I175" s="15">
        <f t="shared" si="75"/>
        <v>620.70000000000005</v>
      </c>
    </row>
    <row r="176" spans="1:9" ht="15.6" x14ac:dyDescent="0.3">
      <c r="A176" s="10" t="s">
        <v>10</v>
      </c>
      <c r="B176" s="3" t="s">
        <v>177</v>
      </c>
      <c r="C176" s="3" t="s">
        <v>6</v>
      </c>
      <c r="D176" s="3" t="s">
        <v>40</v>
      </c>
      <c r="E176" s="3" t="s">
        <v>11</v>
      </c>
      <c r="F176" s="3"/>
      <c r="G176" s="16">
        <f>G177</f>
        <v>620.70000000000005</v>
      </c>
      <c r="H176" s="16">
        <f t="shared" si="75"/>
        <v>620.70000000000005</v>
      </c>
      <c r="I176" s="16">
        <f t="shared" si="75"/>
        <v>620.70000000000005</v>
      </c>
    </row>
    <row r="177" spans="1:9" ht="15.6" x14ac:dyDescent="0.3">
      <c r="A177" s="10" t="s">
        <v>66</v>
      </c>
      <c r="B177" s="3" t="s">
        <v>177</v>
      </c>
      <c r="C177" s="3" t="s">
        <v>6</v>
      </c>
      <c r="D177" s="3" t="s">
        <v>40</v>
      </c>
      <c r="E177" s="3" t="s">
        <v>67</v>
      </c>
      <c r="F177" s="3"/>
      <c r="G177" s="16">
        <f>G178</f>
        <v>620.70000000000005</v>
      </c>
      <c r="H177" s="16">
        <f t="shared" si="75"/>
        <v>620.70000000000005</v>
      </c>
      <c r="I177" s="16">
        <f t="shared" si="75"/>
        <v>620.70000000000005</v>
      </c>
    </row>
    <row r="178" spans="1:9" ht="31.2" x14ac:dyDescent="0.3">
      <c r="A178" s="11" t="s">
        <v>68</v>
      </c>
      <c r="B178" s="4" t="s">
        <v>177</v>
      </c>
      <c r="C178" s="4" t="s">
        <v>6</v>
      </c>
      <c r="D178" s="4" t="s">
        <v>40</v>
      </c>
      <c r="E178" s="4" t="s">
        <v>69</v>
      </c>
      <c r="F178" s="4" t="s">
        <v>70</v>
      </c>
      <c r="G178" s="17">
        <v>620.70000000000005</v>
      </c>
      <c r="H178" s="17">
        <v>620.70000000000005</v>
      </c>
      <c r="I178" s="17">
        <v>620.70000000000005</v>
      </c>
    </row>
    <row r="179" spans="1:9" ht="31.2" x14ac:dyDescent="0.3">
      <c r="A179" s="8" t="s">
        <v>182</v>
      </c>
      <c r="B179" s="2" t="s">
        <v>183</v>
      </c>
      <c r="C179" s="2"/>
      <c r="D179" s="2"/>
      <c r="E179" s="2"/>
      <c r="F179" s="2"/>
      <c r="G179" s="14">
        <f>G180+G189+G227+G263+G268+G278+G284</f>
        <v>541093.79999999993</v>
      </c>
      <c r="H179" s="14">
        <f>H180+H189+H227+H263+H268+H278+H284</f>
        <v>362579.69999999995</v>
      </c>
      <c r="I179" s="14">
        <f>I180+I189+I227+I263+I268+I278+I284</f>
        <v>170127.6</v>
      </c>
    </row>
    <row r="180" spans="1:9" ht="15.6" x14ac:dyDescent="0.3">
      <c r="A180" s="9" t="s">
        <v>5</v>
      </c>
      <c r="B180" s="5" t="s">
        <v>183</v>
      </c>
      <c r="C180" s="5" t="s">
        <v>6</v>
      </c>
      <c r="D180" s="5" t="s">
        <v>7</v>
      </c>
      <c r="E180" s="5"/>
      <c r="F180" s="5"/>
      <c r="G180" s="15">
        <f>G181</f>
        <v>6039.9999999999991</v>
      </c>
      <c r="H180" s="15">
        <f t="shared" ref="H180:I180" si="76">H181</f>
        <v>5763.0999999999995</v>
      </c>
      <c r="I180" s="15">
        <f t="shared" si="76"/>
        <v>5798.0999999999995</v>
      </c>
    </row>
    <row r="181" spans="1:9" ht="15.6" x14ac:dyDescent="0.3">
      <c r="A181" s="9" t="s">
        <v>39</v>
      </c>
      <c r="B181" s="5" t="s">
        <v>183</v>
      </c>
      <c r="C181" s="5" t="s">
        <v>6</v>
      </c>
      <c r="D181" s="5" t="s">
        <v>40</v>
      </c>
      <c r="E181" s="5"/>
      <c r="F181" s="5"/>
      <c r="G181" s="15">
        <f>G182</f>
        <v>6039.9999999999991</v>
      </c>
      <c r="H181" s="15">
        <f t="shared" ref="H181:I181" si="77">H182</f>
        <v>5763.0999999999995</v>
      </c>
      <c r="I181" s="15">
        <f t="shared" si="77"/>
        <v>5798.0999999999995</v>
      </c>
    </row>
    <row r="182" spans="1:9" ht="46.8" x14ac:dyDescent="0.3">
      <c r="A182" s="10" t="s">
        <v>668</v>
      </c>
      <c r="B182" s="3" t="s">
        <v>183</v>
      </c>
      <c r="C182" s="3" t="s">
        <v>6</v>
      </c>
      <c r="D182" s="3" t="s">
        <v>40</v>
      </c>
      <c r="E182" s="3" t="s">
        <v>184</v>
      </c>
      <c r="F182" s="3"/>
      <c r="G182" s="16">
        <f>G183+G186</f>
        <v>6039.9999999999991</v>
      </c>
      <c r="H182" s="16">
        <f t="shared" ref="H182:I182" si="78">H183+H186</f>
        <v>5763.0999999999995</v>
      </c>
      <c r="I182" s="16">
        <f t="shared" si="78"/>
        <v>5798.0999999999995</v>
      </c>
    </row>
    <row r="183" spans="1:9" ht="15.6" x14ac:dyDescent="0.3">
      <c r="A183" s="10" t="s">
        <v>185</v>
      </c>
      <c r="B183" s="3" t="s">
        <v>183</v>
      </c>
      <c r="C183" s="3" t="s">
        <v>6</v>
      </c>
      <c r="D183" s="3" t="s">
        <v>40</v>
      </c>
      <c r="E183" s="3" t="s">
        <v>186</v>
      </c>
      <c r="F183" s="3"/>
      <c r="G183" s="16">
        <f>G184+G185</f>
        <v>6005.5999999999995</v>
      </c>
      <c r="H183" s="16">
        <f t="shared" ref="H183:I183" si="79">H184+H185</f>
        <v>5728.7</v>
      </c>
      <c r="I183" s="16">
        <f t="shared" si="79"/>
        <v>5763.7</v>
      </c>
    </row>
    <row r="184" spans="1:9" ht="62.4" x14ac:dyDescent="0.3">
      <c r="A184" s="11" t="s">
        <v>187</v>
      </c>
      <c r="B184" s="4" t="s">
        <v>183</v>
      </c>
      <c r="C184" s="4" t="s">
        <v>6</v>
      </c>
      <c r="D184" s="4" t="s">
        <v>40</v>
      </c>
      <c r="E184" s="4" t="s">
        <v>186</v>
      </c>
      <c r="F184" s="4" t="s">
        <v>15</v>
      </c>
      <c r="G184" s="17">
        <v>5418.4</v>
      </c>
      <c r="H184" s="17">
        <v>5388.4</v>
      </c>
      <c r="I184" s="17">
        <v>5388.4</v>
      </c>
    </row>
    <row r="185" spans="1:9" ht="31.2" x14ac:dyDescent="0.3">
      <c r="A185" s="11" t="s">
        <v>188</v>
      </c>
      <c r="B185" s="4" t="s">
        <v>183</v>
      </c>
      <c r="C185" s="4" t="s">
        <v>6</v>
      </c>
      <c r="D185" s="4" t="s">
        <v>40</v>
      </c>
      <c r="E185" s="4" t="s">
        <v>186</v>
      </c>
      <c r="F185" s="4" t="s">
        <v>22</v>
      </c>
      <c r="G185" s="17">
        <v>587.20000000000005</v>
      </c>
      <c r="H185" s="17">
        <v>340.3</v>
      </c>
      <c r="I185" s="17">
        <v>375.3</v>
      </c>
    </row>
    <row r="186" spans="1:9" ht="15.6" x14ac:dyDescent="0.3">
      <c r="A186" s="10" t="s">
        <v>189</v>
      </c>
      <c r="B186" s="3" t="s">
        <v>183</v>
      </c>
      <c r="C186" s="3" t="s">
        <v>6</v>
      </c>
      <c r="D186" s="3" t="s">
        <v>40</v>
      </c>
      <c r="E186" s="3" t="s">
        <v>190</v>
      </c>
      <c r="F186" s="3"/>
      <c r="G186" s="16">
        <f>G187</f>
        <v>34.4</v>
      </c>
      <c r="H186" s="16">
        <f t="shared" ref="H186:I186" si="80">H187</f>
        <v>34.4</v>
      </c>
      <c r="I186" s="16">
        <f t="shared" si="80"/>
        <v>34.4</v>
      </c>
    </row>
    <row r="187" spans="1:9" s="22" customFormat="1" ht="15.6" x14ac:dyDescent="0.3">
      <c r="A187" s="19" t="s">
        <v>659</v>
      </c>
      <c r="B187" s="20" t="s">
        <v>183</v>
      </c>
      <c r="C187" s="20" t="s">
        <v>6</v>
      </c>
      <c r="D187" s="20" t="s">
        <v>40</v>
      </c>
      <c r="E187" s="20" t="s">
        <v>192</v>
      </c>
      <c r="F187" s="20"/>
      <c r="G187" s="21">
        <f>G188</f>
        <v>34.4</v>
      </c>
      <c r="H187" s="21">
        <f t="shared" ref="H187:I187" si="81">H188</f>
        <v>34.4</v>
      </c>
      <c r="I187" s="21">
        <f t="shared" si="81"/>
        <v>34.4</v>
      </c>
    </row>
    <row r="188" spans="1:9" ht="31.2" x14ac:dyDescent="0.3">
      <c r="A188" s="11" t="s">
        <v>191</v>
      </c>
      <c r="B188" s="4" t="s">
        <v>183</v>
      </c>
      <c r="C188" s="4" t="s">
        <v>6</v>
      </c>
      <c r="D188" s="4" t="s">
        <v>40</v>
      </c>
      <c r="E188" s="4" t="s">
        <v>192</v>
      </c>
      <c r="F188" s="4" t="s">
        <v>27</v>
      </c>
      <c r="G188" s="17">
        <v>34.4</v>
      </c>
      <c r="H188" s="17">
        <v>34.4</v>
      </c>
      <c r="I188" s="17">
        <v>34.4</v>
      </c>
    </row>
    <row r="189" spans="1:9" ht="15.6" x14ac:dyDescent="0.3">
      <c r="A189" s="9" t="s">
        <v>85</v>
      </c>
      <c r="B189" s="5" t="s">
        <v>183</v>
      </c>
      <c r="C189" s="5" t="s">
        <v>17</v>
      </c>
      <c r="D189" s="5" t="s">
        <v>7</v>
      </c>
      <c r="E189" s="5"/>
      <c r="F189" s="5"/>
      <c r="G189" s="15">
        <f>G190+G196</f>
        <v>49268.800000000003</v>
      </c>
      <c r="H189" s="15">
        <f t="shared" ref="H189:I189" si="82">H190+H196</f>
        <v>36070.5</v>
      </c>
      <c r="I189" s="15">
        <f t="shared" si="82"/>
        <v>32282.600000000002</v>
      </c>
    </row>
    <row r="190" spans="1:9" ht="15.6" x14ac:dyDescent="0.3">
      <c r="A190" s="9" t="s">
        <v>91</v>
      </c>
      <c r="B190" s="5" t="s">
        <v>183</v>
      </c>
      <c r="C190" s="5" t="s">
        <v>17</v>
      </c>
      <c r="D190" s="5" t="s">
        <v>29</v>
      </c>
      <c r="E190" s="5"/>
      <c r="F190" s="5"/>
      <c r="G190" s="15">
        <f>G191</f>
        <v>390</v>
      </c>
      <c r="H190" s="15">
        <f t="shared" ref="H190:I190" si="83">H191</f>
        <v>390</v>
      </c>
      <c r="I190" s="15">
        <f t="shared" si="83"/>
        <v>390</v>
      </c>
    </row>
    <row r="191" spans="1:9" ht="46.8" x14ac:dyDescent="0.3">
      <c r="A191" s="10" t="s">
        <v>193</v>
      </c>
      <c r="B191" s="3" t="s">
        <v>183</v>
      </c>
      <c r="C191" s="3" t="s">
        <v>17</v>
      </c>
      <c r="D191" s="3" t="s">
        <v>29</v>
      </c>
      <c r="E191" s="3" t="s">
        <v>194</v>
      </c>
      <c r="F191" s="3"/>
      <c r="G191" s="16">
        <f>G192+G194</f>
        <v>390</v>
      </c>
      <c r="H191" s="16">
        <f t="shared" ref="H191:I191" si="84">H192+H194</f>
        <v>390</v>
      </c>
      <c r="I191" s="16">
        <f t="shared" si="84"/>
        <v>390</v>
      </c>
    </row>
    <row r="192" spans="1:9" ht="31.2" x14ac:dyDescent="0.3">
      <c r="A192" s="10" t="s">
        <v>704</v>
      </c>
      <c r="B192" s="3" t="s">
        <v>183</v>
      </c>
      <c r="C192" s="3" t="s">
        <v>17</v>
      </c>
      <c r="D192" s="3" t="s">
        <v>29</v>
      </c>
      <c r="E192" s="3" t="s">
        <v>703</v>
      </c>
      <c r="F192" s="3"/>
      <c r="G192" s="16">
        <f>G193</f>
        <v>200.6</v>
      </c>
      <c r="H192" s="16">
        <f t="shared" ref="H192:I192" si="85">H193</f>
        <v>200.6</v>
      </c>
      <c r="I192" s="16">
        <f t="shared" si="85"/>
        <v>200.6</v>
      </c>
    </row>
    <row r="193" spans="1:9" ht="62.4" x14ac:dyDescent="0.3">
      <c r="A193" s="11" t="s">
        <v>705</v>
      </c>
      <c r="B193" s="4" t="s">
        <v>183</v>
      </c>
      <c r="C193" s="4" t="s">
        <v>17</v>
      </c>
      <c r="D193" s="4" t="s">
        <v>29</v>
      </c>
      <c r="E193" s="4" t="s">
        <v>703</v>
      </c>
      <c r="F193" s="4" t="s">
        <v>22</v>
      </c>
      <c r="G193" s="17">
        <v>200.6</v>
      </c>
      <c r="H193" s="17">
        <v>200.6</v>
      </c>
      <c r="I193" s="17">
        <v>200.6</v>
      </c>
    </row>
    <row r="194" spans="1:9" ht="15.6" x14ac:dyDescent="0.3">
      <c r="A194" s="10" t="s">
        <v>707</v>
      </c>
      <c r="B194" s="3" t="s">
        <v>183</v>
      </c>
      <c r="C194" s="3" t="s">
        <v>17</v>
      </c>
      <c r="D194" s="3" t="s">
        <v>29</v>
      </c>
      <c r="E194" s="3" t="s">
        <v>706</v>
      </c>
      <c r="F194" s="3"/>
      <c r="G194" s="16">
        <f>G195</f>
        <v>189.4</v>
      </c>
      <c r="H194" s="16">
        <f t="shared" ref="H194:I194" si="86">H195</f>
        <v>189.4</v>
      </c>
      <c r="I194" s="16">
        <f t="shared" si="86"/>
        <v>189.4</v>
      </c>
    </row>
    <row r="195" spans="1:9" ht="46.8" x14ac:dyDescent="0.3">
      <c r="A195" s="11" t="s">
        <v>708</v>
      </c>
      <c r="B195" s="4" t="s">
        <v>183</v>
      </c>
      <c r="C195" s="4" t="s">
        <v>17</v>
      </c>
      <c r="D195" s="4" t="s">
        <v>29</v>
      </c>
      <c r="E195" s="4" t="s">
        <v>706</v>
      </c>
      <c r="F195" s="4" t="s">
        <v>22</v>
      </c>
      <c r="G195" s="17">
        <v>189.4</v>
      </c>
      <c r="H195" s="17">
        <v>189.4</v>
      </c>
      <c r="I195" s="17">
        <v>189.4</v>
      </c>
    </row>
    <row r="196" spans="1:9" ht="15.6" x14ac:dyDescent="0.3">
      <c r="A196" s="9" t="s">
        <v>195</v>
      </c>
      <c r="B196" s="5" t="s">
        <v>183</v>
      </c>
      <c r="C196" s="5" t="s">
        <v>17</v>
      </c>
      <c r="D196" s="5" t="s">
        <v>79</v>
      </c>
      <c r="E196" s="5"/>
      <c r="F196" s="5"/>
      <c r="G196" s="15">
        <f>G197+G213+G221</f>
        <v>48878.8</v>
      </c>
      <c r="H196" s="15">
        <f>H197+H213+H221</f>
        <v>35680.5</v>
      </c>
      <c r="I196" s="15">
        <f>I197+I213+I221</f>
        <v>31892.600000000002</v>
      </c>
    </row>
    <row r="197" spans="1:9" ht="31.2" x14ac:dyDescent="0.3">
      <c r="A197" s="10" t="s">
        <v>196</v>
      </c>
      <c r="B197" s="3" t="s">
        <v>183</v>
      </c>
      <c r="C197" s="3" t="s">
        <v>17</v>
      </c>
      <c r="D197" s="3" t="s">
        <v>79</v>
      </c>
      <c r="E197" s="3" t="s">
        <v>197</v>
      </c>
      <c r="F197" s="3"/>
      <c r="G197" s="16">
        <f>G198</f>
        <v>4689.9000000000005</v>
      </c>
      <c r="H197" s="16">
        <f t="shared" ref="H197:I197" si="87">H198</f>
        <v>4868</v>
      </c>
      <c r="I197" s="16">
        <f t="shared" si="87"/>
        <v>6205.7000000000007</v>
      </c>
    </row>
    <row r="198" spans="1:9" ht="31.2" x14ac:dyDescent="0.3">
      <c r="A198" s="10" t="s">
        <v>198</v>
      </c>
      <c r="B198" s="3" t="s">
        <v>183</v>
      </c>
      <c r="C198" s="3" t="s">
        <v>17</v>
      </c>
      <c r="D198" s="3" t="s">
        <v>79</v>
      </c>
      <c r="E198" s="3" t="s">
        <v>199</v>
      </c>
      <c r="F198" s="3"/>
      <c r="G198" s="16">
        <f>G199+G201+G203+G205+G207+G209+G211</f>
        <v>4689.9000000000005</v>
      </c>
      <c r="H198" s="16">
        <f t="shared" ref="H198:I198" si="88">H199+H201+H203+H205+H207+H209+H211</f>
        <v>4868</v>
      </c>
      <c r="I198" s="16">
        <f t="shared" si="88"/>
        <v>6205.7000000000007</v>
      </c>
    </row>
    <row r="199" spans="1:9" s="22" customFormat="1" ht="31.2" x14ac:dyDescent="0.3">
      <c r="A199" s="19" t="s">
        <v>652</v>
      </c>
      <c r="B199" s="20" t="s">
        <v>183</v>
      </c>
      <c r="C199" s="20" t="s">
        <v>17</v>
      </c>
      <c r="D199" s="20" t="s">
        <v>79</v>
      </c>
      <c r="E199" s="20" t="s">
        <v>201</v>
      </c>
      <c r="F199" s="20"/>
      <c r="G199" s="21">
        <f>G200</f>
        <v>300.5</v>
      </c>
      <c r="H199" s="21">
        <f t="shared" ref="H199:I199" si="89">H200</f>
        <v>311.89999999999998</v>
      </c>
      <c r="I199" s="21">
        <f t="shared" si="89"/>
        <v>397.6</v>
      </c>
    </row>
    <row r="200" spans="1:9" ht="31.2" x14ac:dyDescent="0.3">
      <c r="A200" s="11" t="s">
        <v>200</v>
      </c>
      <c r="B200" s="4" t="s">
        <v>183</v>
      </c>
      <c r="C200" s="4" t="s">
        <v>17</v>
      </c>
      <c r="D200" s="4" t="s">
        <v>79</v>
      </c>
      <c r="E200" s="4" t="s">
        <v>201</v>
      </c>
      <c r="F200" s="4" t="s">
        <v>154</v>
      </c>
      <c r="G200" s="17">
        <v>300.5</v>
      </c>
      <c r="H200" s="17">
        <v>311.89999999999998</v>
      </c>
      <c r="I200" s="17">
        <v>397.6</v>
      </c>
    </row>
    <row r="201" spans="1:9" s="22" customFormat="1" ht="31.2" x14ac:dyDescent="0.3">
      <c r="A201" s="19" t="s">
        <v>653</v>
      </c>
      <c r="B201" s="20" t="s">
        <v>183</v>
      </c>
      <c r="C201" s="20" t="s">
        <v>17</v>
      </c>
      <c r="D201" s="20" t="s">
        <v>79</v>
      </c>
      <c r="E201" s="20" t="s">
        <v>203</v>
      </c>
      <c r="F201" s="20"/>
      <c r="G201" s="21">
        <f>G202</f>
        <v>359.6</v>
      </c>
      <c r="H201" s="21">
        <f t="shared" ref="H201:I201" si="90">H202</f>
        <v>373.3</v>
      </c>
      <c r="I201" s="21">
        <f t="shared" si="90"/>
        <v>475.9</v>
      </c>
    </row>
    <row r="202" spans="1:9" ht="46.8" x14ac:dyDescent="0.3">
      <c r="A202" s="11" t="s">
        <v>202</v>
      </c>
      <c r="B202" s="4" t="s">
        <v>183</v>
      </c>
      <c r="C202" s="4" t="s">
        <v>17</v>
      </c>
      <c r="D202" s="4" t="s">
        <v>79</v>
      </c>
      <c r="E202" s="4" t="s">
        <v>203</v>
      </c>
      <c r="F202" s="4" t="s">
        <v>154</v>
      </c>
      <c r="G202" s="17">
        <v>359.6</v>
      </c>
      <c r="H202" s="17">
        <v>373.3</v>
      </c>
      <c r="I202" s="17">
        <v>475.9</v>
      </c>
    </row>
    <row r="203" spans="1:9" s="22" customFormat="1" ht="31.2" x14ac:dyDescent="0.3">
      <c r="A203" s="19" t="s">
        <v>654</v>
      </c>
      <c r="B203" s="20" t="s">
        <v>183</v>
      </c>
      <c r="C203" s="20" t="s">
        <v>17</v>
      </c>
      <c r="D203" s="20" t="s">
        <v>79</v>
      </c>
      <c r="E203" s="20" t="s">
        <v>205</v>
      </c>
      <c r="F203" s="20"/>
      <c r="G203" s="21">
        <f>G204</f>
        <v>206.9</v>
      </c>
      <c r="H203" s="21">
        <f t="shared" ref="H203:I203" si="91">H204</f>
        <v>214.8</v>
      </c>
      <c r="I203" s="21">
        <f t="shared" si="91"/>
        <v>273.8</v>
      </c>
    </row>
    <row r="204" spans="1:9" ht="31.2" x14ac:dyDescent="0.3">
      <c r="A204" s="11" t="s">
        <v>204</v>
      </c>
      <c r="B204" s="4" t="s">
        <v>183</v>
      </c>
      <c r="C204" s="4" t="s">
        <v>17</v>
      </c>
      <c r="D204" s="4" t="s">
        <v>79</v>
      </c>
      <c r="E204" s="4" t="s">
        <v>205</v>
      </c>
      <c r="F204" s="4" t="s">
        <v>154</v>
      </c>
      <c r="G204" s="17">
        <v>206.9</v>
      </c>
      <c r="H204" s="17">
        <v>214.8</v>
      </c>
      <c r="I204" s="17">
        <v>273.8</v>
      </c>
    </row>
    <row r="205" spans="1:9" s="22" customFormat="1" ht="31.2" x14ac:dyDescent="0.3">
      <c r="A205" s="19" t="s">
        <v>655</v>
      </c>
      <c r="B205" s="20" t="s">
        <v>183</v>
      </c>
      <c r="C205" s="20" t="s">
        <v>17</v>
      </c>
      <c r="D205" s="20" t="s">
        <v>79</v>
      </c>
      <c r="E205" s="20" t="s">
        <v>207</v>
      </c>
      <c r="F205" s="20"/>
      <c r="G205" s="21">
        <f>G206</f>
        <v>310.39999999999998</v>
      </c>
      <c r="H205" s="21">
        <f t="shared" ref="H205:I205" si="92">H206</f>
        <v>322.10000000000002</v>
      </c>
      <c r="I205" s="21">
        <f t="shared" si="92"/>
        <v>410.7</v>
      </c>
    </row>
    <row r="206" spans="1:9" ht="31.2" x14ac:dyDescent="0.3">
      <c r="A206" s="11" t="s">
        <v>206</v>
      </c>
      <c r="B206" s="4" t="s">
        <v>183</v>
      </c>
      <c r="C206" s="4" t="s">
        <v>17</v>
      </c>
      <c r="D206" s="4" t="s">
        <v>79</v>
      </c>
      <c r="E206" s="4" t="s">
        <v>207</v>
      </c>
      <c r="F206" s="4" t="s">
        <v>154</v>
      </c>
      <c r="G206" s="17">
        <v>310.39999999999998</v>
      </c>
      <c r="H206" s="17">
        <v>322.10000000000002</v>
      </c>
      <c r="I206" s="17">
        <v>410.7</v>
      </c>
    </row>
    <row r="207" spans="1:9" s="22" customFormat="1" ht="31.2" x14ac:dyDescent="0.3">
      <c r="A207" s="19" t="s">
        <v>656</v>
      </c>
      <c r="B207" s="20" t="s">
        <v>183</v>
      </c>
      <c r="C207" s="20" t="s">
        <v>17</v>
      </c>
      <c r="D207" s="20" t="s">
        <v>79</v>
      </c>
      <c r="E207" s="20" t="s">
        <v>209</v>
      </c>
      <c r="F207" s="20"/>
      <c r="G207" s="21">
        <f>G208</f>
        <v>305.39999999999998</v>
      </c>
      <c r="H207" s="21">
        <f t="shared" ref="H207:I207" si="93">H208</f>
        <v>317</v>
      </c>
      <c r="I207" s="21">
        <f t="shared" si="93"/>
        <v>404.2</v>
      </c>
    </row>
    <row r="208" spans="1:9" ht="31.2" x14ac:dyDescent="0.3">
      <c r="A208" s="11" t="s">
        <v>208</v>
      </c>
      <c r="B208" s="4" t="s">
        <v>183</v>
      </c>
      <c r="C208" s="4" t="s">
        <v>17</v>
      </c>
      <c r="D208" s="4" t="s">
        <v>79</v>
      </c>
      <c r="E208" s="4" t="s">
        <v>209</v>
      </c>
      <c r="F208" s="4" t="s">
        <v>154</v>
      </c>
      <c r="G208" s="17">
        <v>305.39999999999998</v>
      </c>
      <c r="H208" s="17">
        <v>317</v>
      </c>
      <c r="I208" s="17">
        <v>404.2</v>
      </c>
    </row>
    <row r="209" spans="1:9" s="22" customFormat="1" ht="31.2" x14ac:dyDescent="0.3">
      <c r="A209" s="19" t="s">
        <v>657</v>
      </c>
      <c r="B209" s="20" t="s">
        <v>183</v>
      </c>
      <c r="C209" s="20" t="s">
        <v>17</v>
      </c>
      <c r="D209" s="20" t="s">
        <v>79</v>
      </c>
      <c r="E209" s="20" t="s">
        <v>211</v>
      </c>
      <c r="F209" s="20"/>
      <c r="G209" s="21">
        <f>G210</f>
        <v>1546.9</v>
      </c>
      <c r="H209" s="21">
        <f t="shared" ref="H209:I209" si="94">H210</f>
        <v>1605.7</v>
      </c>
      <c r="I209" s="21">
        <f t="shared" si="94"/>
        <v>2046.7</v>
      </c>
    </row>
    <row r="210" spans="1:9" ht="31.2" x14ac:dyDescent="0.3">
      <c r="A210" s="11" t="s">
        <v>210</v>
      </c>
      <c r="B210" s="4" t="s">
        <v>183</v>
      </c>
      <c r="C210" s="4" t="s">
        <v>17</v>
      </c>
      <c r="D210" s="4" t="s">
        <v>79</v>
      </c>
      <c r="E210" s="4" t="s">
        <v>211</v>
      </c>
      <c r="F210" s="4" t="s">
        <v>154</v>
      </c>
      <c r="G210" s="17">
        <v>1546.9</v>
      </c>
      <c r="H210" s="17">
        <v>1605.7</v>
      </c>
      <c r="I210" s="17">
        <v>2046.7</v>
      </c>
    </row>
    <row r="211" spans="1:9" s="22" customFormat="1" ht="31.2" x14ac:dyDescent="0.3">
      <c r="A211" s="19" t="s">
        <v>658</v>
      </c>
      <c r="B211" s="20" t="s">
        <v>183</v>
      </c>
      <c r="C211" s="20" t="s">
        <v>17</v>
      </c>
      <c r="D211" s="20" t="s">
        <v>79</v>
      </c>
      <c r="E211" s="20" t="s">
        <v>213</v>
      </c>
      <c r="F211" s="20"/>
      <c r="G211" s="21">
        <f>G212</f>
        <v>1660.2</v>
      </c>
      <c r="H211" s="21">
        <f t="shared" ref="H211:I211" si="95">H212</f>
        <v>1723.2</v>
      </c>
      <c r="I211" s="21">
        <f t="shared" si="95"/>
        <v>2196.8000000000002</v>
      </c>
    </row>
    <row r="212" spans="1:9" ht="31.2" x14ac:dyDescent="0.3">
      <c r="A212" s="11" t="s">
        <v>212</v>
      </c>
      <c r="B212" s="4" t="s">
        <v>183</v>
      </c>
      <c r="C212" s="4" t="s">
        <v>17</v>
      </c>
      <c r="D212" s="4" t="s">
        <v>79</v>
      </c>
      <c r="E212" s="4" t="s">
        <v>213</v>
      </c>
      <c r="F212" s="4" t="s">
        <v>154</v>
      </c>
      <c r="G212" s="17">
        <v>1660.2</v>
      </c>
      <c r="H212" s="17">
        <v>1723.2</v>
      </c>
      <c r="I212" s="17">
        <v>2196.8000000000002</v>
      </c>
    </row>
    <row r="213" spans="1:9" ht="33" customHeight="1" x14ac:dyDescent="0.3">
      <c r="A213" s="10" t="s">
        <v>214</v>
      </c>
      <c r="B213" s="3" t="s">
        <v>183</v>
      </c>
      <c r="C213" s="3" t="s">
        <v>17</v>
      </c>
      <c r="D213" s="3" t="s">
        <v>79</v>
      </c>
      <c r="E213" s="3" t="s">
        <v>215</v>
      </c>
      <c r="F213" s="3"/>
      <c r="G213" s="16">
        <f>G214</f>
        <v>19718</v>
      </c>
      <c r="H213" s="16">
        <f t="shared" ref="H213:I213" si="96">H214</f>
        <v>30812.5</v>
      </c>
      <c r="I213" s="16">
        <f t="shared" si="96"/>
        <v>25686.9</v>
      </c>
    </row>
    <row r="214" spans="1:9" ht="15.6" x14ac:dyDescent="0.3">
      <c r="A214" s="10" t="s">
        <v>216</v>
      </c>
      <c r="B214" s="3" t="s">
        <v>183</v>
      </c>
      <c r="C214" s="3" t="s">
        <v>17</v>
      </c>
      <c r="D214" s="3" t="s">
        <v>79</v>
      </c>
      <c r="E214" s="3" t="s">
        <v>217</v>
      </c>
      <c r="F214" s="3"/>
      <c r="G214" s="16">
        <f>G215+G219+G217</f>
        <v>19718</v>
      </c>
      <c r="H214" s="16">
        <f>H215+H219</f>
        <v>30812.5</v>
      </c>
      <c r="I214" s="16">
        <f>I215+I219</f>
        <v>25686.9</v>
      </c>
    </row>
    <row r="215" spans="1:9" s="22" customFormat="1" ht="15.6" x14ac:dyDescent="0.3">
      <c r="A215" s="19" t="s">
        <v>651</v>
      </c>
      <c r="B215" s="20" t="s">
        <v>183</v>
      </c>
      <c r="C215" s="20" t="s">
        <v>17</v>
      </c>
      <c r="D215" s="20" t="s">
        <v>79</v>
      </c>
      <c r="E215" s="20" t="s">
        <v>219</v>
      </c>
      <c r="F215" s="20"/>
      <c r="G215" s="21">
        <f>G216</f>
        <v>1000</v>
      </c>
      <c r="H215" s="21">
        <f t="shared" ref="H215:I217" si="97">H216</f>
        <v>0</v>
      </c>
      <c r="I215" s="21">
        <f t="shared" si="97"/>
        <v>0</v>
      </c>
    </row>
    <row r="216" spans="1:9" ht="31.2" x14ac:dyDescent="0.3">
      <c r="A216" s="11" t="s">
        <v>218</v>
      </c>
      <c r="B216" s="4" t="s">
        <v>183</v>
      </c>
      <c r="C216" s="4" t="s">
        <v>17</v>
      </c>
      <c r="D216" s="4" t="s">
        <v>79</v>
      </c>
      <c r="E216" s="4" t="s">
        <v>219</v>
      </c>
      <c r="F216" s="4" t="s">
        <v>22</v>
      </c>
      <c r="G216" s="17">
        <v>1000</v>
      </c>
      <c r="H216" s="17">
        <v>0</v>
      </c>
      <c r="I216" s="17">
        <v>0</v>
      </c>
    </row>
    <row r="217" spans="1:9" s="22" customFormat="1" ht="15.6" x14ac:dyDescent="0.3">
      <c r="A217" s="10" t="s">
        <v>700</v>
      </c>
      <c r="B217" s="20" t="s">
        <v>183</v>
      </c>
      <c r="C217" s="20" t="s">
        <v>17</v>
      </c>
      <c r="D217" s="20" t="s">
        <v>79</v>
      </c>
      <c r="E217" s="3" t="s">
        <v>702</v>
      </c>
      <c r="F217" s="20"/>
      <c r="G217" s="21">
        <f>G218</f>
        <v>93</v>
      </c>
      <c r="H217" s="21">
        <f t="shared" si="97"/>
        <v>0</v>
      </c>
      <c r="I217" s="21">
        <f t="shared" si="97"/>
        <v>0</v>
      </c>
    </row>
    <row r="218" spans="1:9" ht="31.2" x14ac:dyDescent="0.3">
      <c r="A218" s="11" t="s">
        <v>701</v>
      </c>
      <c r="B218" s="4" t="s">
        <v>183</v>
      </c>
      <c r="C218" s="4" t="s">
        <v>17</v>
      </c>
      <c r="D218" s="4" t="s">
        <v>79</v>
      </c>
      <c r="E218" s="4" t="s">
        <v>702</v>
      </c>
      <c r="F218" s="4" t="s">
        <v>22</v>
      </c>
      <c r="G218" s="40">
        <v>93</v>
      </c>
      <c r="H218" s="17">
        <v>0</v>
      </c>
      <c r="I218" s="17">
        <v>0</v>
      </c>
    </row>
    <row r="219" spans="1:9" s="22" customFormat="1" ht="31.2" x14ac:dyDescent="0.3">
      <c r="A219" s="19" t="s">
        <v>649</v>
      </c>
      <c r="B219" s="20" t="s">
        <v>183</v>
      </c>
      <c r="C219" s="20" t="s">
        <v>17</v>
      </c>
      <c r="D219" s="20" t="s">
        <v>79</v>
      </c>
      <c r="E219" s="20" t="s">
        <v>221</v>
      </c>
      <c r="F219" s="20"/>
      <c r="G219" s="21">
        <f>G220</f>
        <v>18625</v>
      </c>
      <c r="H219" s="21">
        <f t="shared" ref="H219:I219" si="98">H220</f>
        <v>30812.5</v>
      </c>
      <c r="I219" s="21">
        <f t="shared" si="98"/>
        <v>25686.9</v>
      </c>
    </row>
    <row r="220" spans="1:9" ht="46.8" x14ac:dyDescent="0.3">
      <c r="A220" s="11" t="s">
        <v>220</v>
      </c>
      <c r="B220" s="4" t="s">
        <v>183</v>
      </c>
      <c r="C220" s="4" t="s">
        <v>17</v>
      </c>
      <c r="D220" s="4" t="s">
        <v>79</v>
      </c>
      <c r="E220" s="4" t="s">
        <v>221</v>
      </c>
      <c r="F220" s="4" t="s">
        <v>22</v>
      </c>
      <c r="G220" s="17">
        <v>18625</v>
      </c>
      <c r="H220" s="17">
        <v>30812.5</v>
      </c>
      <c r="I220" s="17">
        <v>25686.9</v>
      </c>
    </row>
    <row r="221" spans="1:9" ht="46.8" x14ac:dyDescent="0.3">
      <c r="A221" s="10" t="s">
        <v>222</v>
      </c>
      <c r="B221" s="3" t="s">
        <v>183</v>
      </c>
      <c r="C221" s="3" t="s">
        <v>17</v>
      </c>
      <c r="D221" s="3" t="s">
        <v>79</v>
      </c>
      <c r="E221" s="3" t="s">
        <v>223</v>
      </c>
      <c r="F221" s="3"/>
      <c r="G221" s="16">
        <f>G222</f>
        <v>24470.899999999998</v>
      </c>
      <c r="H221" s="16">
        <f t="shared" ref="H221:I221" si="99">H222</f>
        <v>0</v>
      </c>
      <c r="I221" s="16">
        <f t="shared" si="99"/>
        <v>0</v>
      </c>
    </row>
    <row r="222" spans="1:9" ht="15.6" x14ac:dyDescent="0.3">
      <c r="A222" s="10" t="s">
        <v>224</v>
      </c>
      <c r="B222" s="3" t="s">
        <v>183</v>
      </c>
      <c r="C222" s="3" t="s">
        <v>17</v>
      </c>
      <c r="D222" s="3" t="s">
        <v>79</v>
      </c>
      <c r="E222" s="3" t="s">
        <v>225</v>
      </c>
      <c r="F222" s="3"/>
      <c r="G222" s="16">
        <f>G223+G225</f>
        <v>24470.899999999998</v>
      </c>
      <c r="H222" s="16">
        <f t="shared" ref="H222:I222" si="100">H223+H225</f>
        <v>0</v>
      </c>
      <c r="I222" s="16">
        <f t="shared" si="100"/>
        <v>0</v>
      </c>
    </row>
    <row r="223" spans="1:9" s="22" customFormat="1" ht="15.6" x14ac:dyDescent="0.3">
      <c r="A223" s="19" t="s">
        <v>650</v>
      </c>
      <c r="B223" s="20" t="s">
        <v>183</v>
      </c>
      <c r="C223" s="20" t="s">
        <v>17</v>
      </c>
      <c r="D223" s="20" t="s">
        <v>79</v>
      </c>
      <c r="E223" s="20" t="s">
        <v>225</v>
      </c>
      <c r="F223" s="20"/>
      <c r="G223" s="21">
        <f>G224</f>
        <v>1365.3</v>
      </c>
      <c r="H223" s="21">
        <f t="shared" ref="H223:I223" si="101">H224</f>
        <v>0</v>
      </c>
      <c r="I223" s="21">
        <f t="shared" si="101"/>
        <v>0</v>
      </c>
    </row>
    <row r="224" spans="1:9" ht="46.8" x14ac:dyDescent="0.3">
      <c r="A224" s="11" t="s">
        <v>226</v>
      </c>
      <c r="B224" s="4" t="s">
        <v>183</v>
      </c>
      <c r="C224" s="4" t="s">
        <v>17</v>
      </c>
      <c r="D224" s="4" t="s">
        <v>79</v>
      </c>
      <c r="E224" s="4" t="s">
        <v>225</v>
      </c>
      <c r="F224" s="4" t="s">
        <v>22</v>
      </c>
      <c r="G224" s="25">
        <v>1365.3</v>
      </c>
      <c r="H224" s="17">
        <v>0</v>
      </c>
      <c r="I224" s="17">
        <v>0</v>
      </c>
    </row>
    <row r="225" spans="1:9" s="22" customFormat="1" ht="31.2" x14ac:dyDescent="0.3">
      <c r="A225" s="19" t="s">
        <v>649</v>
      </c>
      <c r="B225" s="20" t="s">
        <v>183</v>
      </c>
      <c r="C225" s="20" t="s">
        <v>17</v>
      </c>
      <c r="D225" s="20" t="s">
        <v>79</v>
      </c>
      <c r="E225" s="20" t="s">
        <v>227</v>
      </c>
      <c r="F225" s="20"/>
      <c r="G225" s="21">
        <f>G226</f>
        <v>23105.599999999999</v>
      </c>
      <c r="H225" s="21">
        <f t="shared" ref="H225:I225" si="102">H226</f>
        <v>0</v>
      </c>
      <c r="I225" s="21">
        <f t="shared" si="102"/>
        <v>0</v>
      </c>
    </row>
    <row r="226" spans="1:9" ht="46.8" x14ac:dyDescent="0.3">
      <c r="A226" s="11" t="s">
        <v>220</v>
      </c>
      <c r="B226" s="4" t="s">
        <v>183</v>
      </c>
      <c r="C226" s="4" t="s">
        <v>17</v>
      </c>
      <c r="D226" s="4" t="s">
        <v>79</v>
      </c>
      <c r="E226" s="4" t="s">
        <v>227</v>
      </c>
      <c r="F226" s="4"/>
      <c r="G226" s="17">
        <v>23105.599999999999</v>
      </c>
      <c r="H226" s="17">
        <v>0</v>
      </c>
      <c r="I226" s="17">
        <v>0</v>
      </c>
    </row>
    <row r="227" spans="1:9" ht="15.6" x14ac:dyDescent="0.3">
      <c r="A227" s="9" t="s">
        <v>228</v>
      </c>
      <c r="B227" s="5" t="s">
        <v>183</v>
      </c>
      <c r="C227" s="5" t="s">
        <v>29</v>
      </c>
      <c r="D227" s="5" t="s">
        <v>7</v>
      </c>
      <c r="E227" s="5"/>
      <c r="F227" s="5"/>
      <c r="G227" s="15">
        <f>G228+G239+G248+G252</f>
        <v>450893.99999999994</v>
      </c>
      <c r="H227" s="15">
        <f>H228+H239+H248+H252</f>
        <v>167579.79999999999</v>
      </c>
      <c r="I227" s="15">
        <f>I228+I239+I248+I252</f>
        <v>68895.899999999994</v>
      </c>
    </row>
    <row r="228" spans="1:9" ht="15.6" x14ac:dyDescent="0.3">
      <c r="A228" s="9" t="s">
        <v>229</v>
      </c>
      <c r="B228" s="5" t="s">
        <v>183</v>
      </c>
      <c r="C228" s="5" t="s">
        <v>29</v>
      </c>
      <c r="D228" s="5" t="s">
        <v>6</v>
      </c>
      <c r="E228" s="5"/>
      <c r="F228" s="5"/>
      <c r="G228" s="15">
        <f>G229+G235</f>
        <v>309252.59999999998</v>
      </c>
      <c r="H228" s="15">
        <f t="shared" ref="H228:I228" si="103">H229+H235</f>
        <v>100000</v>
      </c>
      <c r="I228" s="15">
        <f t="shared" si="103"/>
        <v>0</v>
      </c>
    </row>
    <row r="229" spans="1:9" ht="31.2" x14ac:dyDescent="0.3">
      <c r="A229" s="10" t="s">
        <v>230</v>
      </c>
      <c r="B229" s="3" t="s">
        <v>183</v>
      </c>
      <c r="C229" s="3" t="s">
        <v>29</v>
      </c>
      <c r="D229" s="3" t="s">
        <v>6</v>
      </c>
      <c r="E229" s="3" t="s">
        <v>231</v>
      </c>
      <c r="F229" s="3"/>
      <c r="G229" s="16">
        <f>G230</f>
        <v>132173</v>
      </c>
      <c r="H229" s="16">
        <f t="shared" ref="H229:I229" si="104">H230</f>
        <v>0</v>
      </c>
      <c r="I229" s="16">
        <f t="shared" si="104"/>
        <v>0</v>
      </c>
    </row>
    <row r="230" spans="1:9" ht="31.2" x14ac:dyDescent="0.3">
      <c r="A230" s="10" t="s">
        <v>232</v>
      </c>
      <c r="B230" s="3" t="s">
        <v>183</v>
      </c>
      <c r="C230" s="3" t="s">
        <v>29</v>
      </c>
      <c r="D230" s="3" t="s">
        <v>6</v>
      </c>
      <c r="E230" s="3" t="s">
        <v>233</v>
      </c>
      <c r="F230" s="3"/>
      <c r="G230" s="16">
        <f>G233+G231</f>
        <v>132173</v>
      </c>
      <c r="H230" s="16">
        <f t="shared" ref="H230:I230" si="105">H233</f>
        <v>0</v>
      </c>
      <c r="I230" s="16">
        <f t="shared" si="105"/>
        <v>0</v>
      </c>
    </row>
    <row r="231" spans="1:9" s="22" customFormat="1" ht="31.2" x14ac:dyDescent="0.3">
      <c r="A231" s="10" t="s">
        <v>712</v>
      </c>
      <c r="B231" s="20" t="s">
        <v>183</v>
      </c>
      <c r="C231" s="20" t="s">
        <v>29</v>
      </c>
      <c r="D231" s="20" t="s">
        <v>6</v>
      </c>
      <c r="E231" s="3" t="s">
        <v>711</v>
      </c>
      <c r="F231" s="20"/>
      <c r="G231" s="21">
        <f>G232</f>
        <v>105738.4</v>
      </c>
      <c r="H231" s="21">
        <f t="shared" ref="H231:I233" si="106">H232</f>
        <v>0</v>
      </c>
      <c r="I231" s="21">
        <f t="shared" si="106"/>
        <v>0</v>
      </c>
    </row>
    <row r="232" spans="1:9" ht="62.4" x14ac:dyDescent="0.3">
      <c r="A232" s="11" t="s">
        <v>713</v>
      </c>
      <c r="B232" s="4" t="s">
        <v>183</v>
      </c>
      <c r="C232" s="4" t="s">
        <v>29</v>
      </c>
      <c r="D232" s="4" t="s">
        <v>6</v>
      </c>
      <c r="E232" s="4" t="s">
        <v>711</v>
      </c>
      <c r="F232" s="4" t="s">
        <v>22</v>
      </c>
      <c r="G232" s="17">
        <v>105738.4</v>
      </c>
      <c r="H232" s="17">
        <v>0</v>
      </c>
      <c r="I232" s="25">
        <v>0</v>
      </c>
    </row>
    <row r="233" spans="1:9" s="22" customFormat="1" ht="31.2" x14ac:dyDescent="0.3">
      <c r="A233" s="19" t="s">
        <v>648</v>
      </c>
      <c r="B233" s="20" t="s">
        <v>183</v>
      </c>
      <c r="C233" s="20" t="s">
        <v>29</v>
      </c>
      <c r="D233" s="20" t="s">
        <v>6</v>
      </c>
      <c r="E233" s="20" t="s">
        <v>235</v>
      </c>
      <c r="F233" s="20"/>
      <c r="G233" s="21">
        <f>G234</f>
        <v>26434.6</v>
      </c>
      <c r="H233" s="21">
        <f t="shared" si="106"/>
        <v>0</v>
      </c>
      <c r="I233" s="21">
        <f t="shared" si="106"/>
        <v>0</v>
      </c>
    </row>
    <row r="234" spans="1:9" ht="46.8" x14ac:dyDescent="0.3">
      <c r="A234" s="11" t="s">
        <v>234</v>
      </c>
      <c r="B234" s="4" t="s">
        <v>183</v>
      </c>
      <c r="C234" s="4" t="s">
        <v>29</v>
      </c>
      <c r="D234" s="4" t="s">
        <v>6</v>
      </c>
      <c r="E234" s="4" t="s">
        <v>235</v>
      </c>
      <c r="F234" s="4" t="s">
        <v>22</v>
      </c>
      <c r="G234" s="17">
        <v>26434.6</v>
      </c>
      <c r="H234" s="17">
        <v>0</v>
      </c>
      <c r="I234" s="25">
        <v>0</v>
      </c>
    </row>
    <row r="235" spans="1:9" ht="46.8" x14ac:dyDescent="0.3">
      <c r="A235" s="10" t="s">
        <v>236</v>
      </c>
      <c r="B235" s="3" t="s">
        <v>183</v>
      </c>
      <c r="C235" s="3" t="s">
        <v>29</v>
      </c>
      <c r="D235" s="3" t="s">
        <v>6</v>
      </c>
      <c r="E235" s="3" t="s">
        <v>237</v>
      </c>
      <c r="F235" s="3"/>
      <c r="G235" s="16">
        <f>G236</f>
        <v>177079.6</v>
      </c>
      <c r="H235" s="16">
        <f t="shared" ref="H235:I235" si="107">H236</f>
        <v>100000</v>
      </c>
      <c r="I235" s="16">
        <f t="shared" si="107"/>
        <v>0</v>
      </c>
    </row>
    <row r="236" spans="1:9" ht="31.2" x14ac:dyDescent="0.3">
      <c r="A236" s="10" t="s">
        <v>232</v>
      </c>
      <c r="B236" s="3" t="s">
        <v>183</v>
      </c>
      <c r="C236" s="3" t="s">
        <v>29</v>
      </c>
      <c r="D236" s="3" t="s">
        <v>6</v>
      </c>
      <c r="E236" s="3" t="s">
        <v>710</v>
      </c>
      <c r="F236" s="3"/>
      <c r="G236" s="16">
        <f>G238</f>
        <v>177079.6</v>
      </c>
      <c r="H236" s="16">
        <f t="shared" ref="H236:I236" si="108">H238</f>
        <v>100000</v>
      </c>
      <c r="I236" s="16">
        <f t="shared" si="108"/>
        <v>0</v>
      </c>
    </row>
    <row r="237" spans="1:9" s="22" customFormat="1" ht="46.8" x14ac:dyDescent="0.3">
      <c r="A237" s="19" t="s">
        <v>647</v>
      </c>
      <c r="B237" s="20" t="s">
        <v>183</v>
      </c>
      <c r="C237" s="20" t="s">
        <v>29</v>
      </c>
      <c r="D237" s="20" t="s">
        <v>6</v>
      </c>
      <c r="E237" s="3" t="s">
        <v>709</v>
      </c>
      <c r="F237" s="20"/>
      <c r="G237" s="21">
        <f>G238</f>
        <v>177079.6</v>
      </c>
      <c r="H237" s="21">
        <f t="shared" ref="H237:I237" si="109">H238</f>
        <v>100000</v>
      </c>
      <c r="I237" s="21">
        <f t="shared" si="109"/>
        <v>0</v>
      </c>
    </row>
    <row r="238" spans="1:9" ht="62.4" x14ac:dyDescent="0.3">
      <c r="A238" s="11" t="s">
        <v>238</v>
      </c>
      <c r="B238" s="4" t="s">
        <v>183</v>
      </c>
      <c r="C238" s="4" t="s">
        <v>29</v>
      </c>
      <c r="D238" s="4" t="s">
        <v>6</v>
      </c>
      <c r="E238" s="4" t="s">
        <v>709</v>
      </c>
      <c r="F238" s="4" t="s">
        <v>22</v>
      </c>
      <c r="G238" s="17">
        <v>177079.6</v>
      </c>
      <c r="H238" s="17">
        <v>100000</v>
      </c>
      <c r="I238" s="17">
        <v>0</v>
      </c>
    </row>
    <row r="239" spans="1:9" ht="15.6" x14ac:dyDescent="0.3">
      <c r="A239" s="9" t="s">
        <v>239</v>
      </c>
      <c r="B239" s="5" t="s">
        <v>183</v>
      </c>
      <c r="C239" s="5" t="s">
        <v>29</v>
      </c>
      <c r="D239" s="5" t="s">
        <v>9</v>
      </c>
      <c r="E239" s="5"/>
      <c r="F239" s="5"/>
      <c r="G239" s="15">
        <f>G240</f>
        <v>66153.7</v>
      </c>
      <c r="H239" s="15">
        <f t="shared" ref="H239:I239" si="110">H240</f>
        <v>24255.8</v>
      </c>
      <c r="I239" s="15">
        <f t="shared" si="110"/>
        <v>24255.8</v>
      </c>
    </row>
    <row r="240" spans="1:9" ht="46.8" x14ac:dyDescent="0.3">
      <c r="A240" s="10" t="s">
        <v>668</v>
      </c>
      <c r="B240" s="3" t="s">
        <v>183</v>
      </c>
      <c r="C240" s="3" t="s">
        <v>29</v>
      </c>
      <c r="D240" s="3" t="s">
        <v>9</v>
      </c>
      <c r="E240" s="3" t="s">
        <v>184</v>
      </c>
      <c r="F240" s="3"/>
      <c r="G240" s="16">
        <f>G241</f>
        <v>66153.7</v>
      </c>
      <c r="H240" s="16">
        <f t="shared" ref="H240:I240" si="111">H241</f>
        <v>24255.8</v>
      </c>
      <c r="I240" s="16">
        <f t="shared" si="111"/>
        <v>24255.8</v>
      </c>
    </row>
    <row r="241" spans="1:9" ht="31.2" x14ac:dyDescent="0.3">
      <c r="A241" s="10" t="s">
        <v>240</v>
      </c>
      <c r="B241" s="3" t="s">
        <v>183</v>
      </c>
      <c r="C241" s="3" t="s">
        <v>29</v>
      </c>
      <c r="D241" s="3" t="s">
        <v>9</v>
      </c>
      <c r="E241" s="3" t="s">
        <v>241</v>
      </c>
      <c r="F241" s="3"/>
      <c r="G241" s="16">
        <f>G242+G244+G246</f>
        <v>66153.7</v>
      </c>
      <c r="H241" s="16">
        <f t="shared" ref="H241:I241" si="112">H242+H244</f>
        <v>24255.8</v>
      </c>
      <c r="I241" s="16">
        <f t="shared" si="112"/>
        <v>24255.8</v>
      </c>
    </row>
    <row r="242" spans="1:9" s="22" customFormat="1" ht="15.6" x14ac:dyDescent="0.3">
      <c r="A242" s="19" t="s">
        <v>643</v>
      </c>
      <c r="B242" s="20" t="s">
        <v>183</v>
      </c>
      <c r="C242" s="20" t="s">
        <v>29</v>
      </c>
      <c r="D242" s="20" t="s">
        <v>9</v>
      </c>
      <c r="E242" s="20" t="s">
        <v>243</v>
      </c>
      <c r="F242" s="20"/>
      <c r="G242" s="21">
        <f>G243</f>
        <v>1000</v>
      </c>
      <c r="H242" s="21">
        <f t="shared" ref="H242:I242" si="113">H243</f>
        <v>1000</v>
      </c>
      <c r="I242" s="21">
        <f t="shared" si="113"/>
        <v>1000</v>
      </c>
    </row>
    <row r="243" spans="1:9" ht="31.2" x14ac:dyDescent="0.3">
      <c r="A243" s="11" t="s">
        <v>242</v>
      </c>
      <c r="B243" s="4" t="s">
        <v>183</v>
      </c>
      <c r="C243" s="4" t="s">
        <v>29</v>
      </c>
      <c r="D243" s="4" t="s">
        <v>9</v>
      </c>
      <c r="E243" s="4" t="s">
        <v>243</v>
      </c>
      <c r="F243" s="4" t="s">
        <v>22</v>
      </c>
      <c r="G243" s="17">
        <v>1000</v>
      </c>
      <c r="H243" s="17">
        <v>1000</v>
      </c>
      <c r="I243" s="17">
        <v>1000</v>
      </c>
    </row>
    <row r="244" spans="1:9" s="22" customFormat="1" ht="15.6" x14ac:dyDescent="0.3">
      <c r="A244" s="19" t="s">
        <v>642</v>
      </c>
      <c r="B244" s="20" t="s">
        <v>183</v>
      </c>
      <c r="C244" s="20" t="s">
        <v>29</v>
      </c>
      <c r="D244" s="20" t="s">
        <v>9</v>
      </c>
      <c r="E244" s="20" t="s">
        <v>245</v>
      </c>
      <c r="F244" s="20"/>
      <c r="G244" s="21">
        <f>G245</f>
        <v>45116.2</v>
      </c>
      <c r="H244" s="21">
        <f t="shared" ref="H244:I244" si="114">H245</f>
        <v>23255.8</v>
      </c>
      <c r="I244" s="21">
        <f t="shared" si="114"/>
        <v>23255.8</v>
      </c>
    </row>
    <row r="245" spans="1:9" ht="31.2" x14ac:dyDescent="0.3">
      <c r="A245" s="11" t="s">
        <v>244</v>
      </c>
      <c r="B245" s="4" t="s">
        <v>183</v>
      </c>
      <c r="C245" s="4" t="s">
        <v>29</v>
      </c>
      <c r="D245" s="4" t="s">
        <v>9</v>
      </c>
      <c r="E245" s="4" t="s">
        <v>245</v>
      </c>
      <c r="F245" s="4" t="s">
        <v>22</v>
      </c>
      <c r="G245" s="17">
        <v>45116.2</v>
      </c>
      <c r="H245" s="17">
        <v>23255.8</v>
      </c>
      <c r="I245" s="17">
        <v>23255.8</v>
      </c>
    </row>
    <row r="246" spans="1:9" s="22" customFormat="1" ht="15.6" x14ac:dyDescent="0.3">
      <c r="A246" s="26" t="s">
        <v>644</v>
      </c>
      <c r="B246" s="27" t="s">
        <v>183</v>
      </c>
      <c r="C246" s="27" t="s">
        <v>29</v>
      </c>
      <c r="D246" s="27" t="s">
        <v>9</v>
      </c>
      <c r="E246" s="27" t="s">
        <v>645</v>
      </c>
      <c r="F246" s="27"/>
      <c r="G246" s="28">
        <f>G247</f>
        <v>20037.5</v>
      </c>
      <c r="H246" s="28">
        <f t="shared" ref="H246" si="115">H247</f>
        <v>0</v>
      </c>
      <c r="I246" s="28">
        <f t="shared" ref="I246" si="116">I247</f>
        <v>0</v>
      </c>
    </row>
    <row r="247" spans="1:9" ht="31.2" x14ac:dyDescent="0.3">
      <c r="A247" s="29" t="s">
        <v>646</v>
      </c>
      <c r="B247" s="30" t="s">
        <v>183</v>
      </c>
      <c r="C247" s="30" t="s">
        <v>29</v>
      </c>
      <c r="D247" s="30" t="s">
        <v>9</v>
      </c>
      <c r="E247" s="31" t="s">
        <v>645</v>
      </c>
      <c r="F247" s="30" t="s">
        <v>22</v>
      </c>
      <c r="G247" s="25">
        <v>20037.5</v>
      </c>
      <c r="H247" s="25">
        <v>0</v>
      </c>
      <c r="I247" s="25">
        <v>0</v>
      </c>
    </row>
    <row r="248" spans="1:9" ht="15.6" x14ac:dyDescent="0.3">
      <c r="A248" s="32" t="s">
        <v>246</v>
      </c>
      <c r="B248" s="33" t="s">
        <v>183</v>
      </c>
      <c r="C248" s="33" t="s">
        <v>29</v>
      </c>
      <c r="D248" s="33" t="s">
        <v>72</v>
      </c>
      <c r="E248" s="33"/>
      <c r="F248" s="33"/>
      <c r="G248" s="34">
        <f>G249</f>
        <v>37533.1</v>
      </c>
      <c r="H248" s="34">
        <f t="shared" ref="H248:I248" si="117">H249</f>
        <v>11261.1</v>
      </c>
      <c r="I248" s="34">
        <f t="shared" si="117"/>
        <v>11776.9</v>
      </c>
    </row>
    <row r="249" spans="1:9" ht="33.75" customHeight="1" x14ac:dyDescent="0.3">
      <c r="A249" s="35" t="s">
        <v>247</v>
      </c>
      <c r="B249" s="36" t="s">
        <v>183</v>
      </c>
      <c r="C249" s="36" t="s">
        <v>29</v>
      </c>
      <c r="D249" s="36" t="s">
        <v>72</v>
      </c>
      <c r="E249" s="36" t="s">
        <v>248</v>
      </c>
      <c r="F249" s="36"/>
      <c r="G249" s="37">
        <f>G250</f>
        <v>37533.1</v>
      </c>
      <c r="H249" s="37">
        <f t="shared" ref="H249:I249" si="118">H250</f>
        <v>11261.1</v>
      </c>
      <c r="I249" s="37">
        <f t="shared" si="118"/>
        <v>11776.9</v>
      </c>
    </row>
    <row r="250" spans="1:9" ht="15.6" x14ac:dyDescent="0.3">
      <c r="A250" s="35" t="s">
        <v>249</v>
      </c>
      <c r="B250" s="36" t="s">
        <v>183</v>
      </c>
      <c r="C250" s="36" t="s">
        <v>29</v>
      </c>
      <c r="D250" s="36" t="s">
        <v>72</v>
      </c>
      <c r="E250" s="36" t="s">
        <v>250</v>
      </c>
      <c r="F250" s="36"/>
      <c r="G250" s="37">
        <f>G251</f>
        <v>37533.1</v>
      </c>
      <c r="H250" s="37">
        <f t="shared" ref="H250:I250" si="119">H251</f>
        <v>11261.1</v>
      </c>
      <c r="I250" s="37">
        <f t="shared" si="119"/>
        <v>11776.9</v>
      </c>
    </row>
    <row r="251" spans="1:9" ht="46.8" x14ac:dyDescent="0.3">
      <c r="A251" s="38" t="s">
        <v>251</v>
      </c>
      <c r="B251" s="30" t="s">
        <v>183</v>
      </c>
      <c r="C251" s="30" t="s">
        <v>29</v>
      </c>
      <c r="D251" s="30" t="s">
        <v>72</v>
      </c>
      <c r="E251" s="30" t="s">
        <v>252</v>
      </c>
      <c r="F251" s="30" t="s">
        <v>22</v>
      </c>
      <c r="G251" s="25">
        <v>37533.1</v>
      </c>
      <c r="H251" s="25">
        <v>11261.1</v>
      </c>
      <c r="I251" s="25">
        <v>11776.9</v>
      </c>
    </row>
    <row r="252" spans="1:9" ht="15.6" x14ac:dyDescent="0.3">
      <c r="A252" s="9" t="s">
        <v>253</v>
      </c>
      <c r="B252" s="5" t="s">
        <v>183</v>
      </c>
      <c r="C252" s="5" t="s">
        <v>29</v>
      </c>
      <c r="D252" s="5" t="s">
        <v>29</v>
      </c>
      <c r="E252" s="5"/>
      <c r="F252" s="5"/>
      <c r="G252" s="15">
        <f>G253+G257</f>
        <v>37954.6</v>
      </c>
      <c r="H252" s="15">
        <f t="shared" ref="H252:I252" si="120">H253+H257</f>
        <v>32062.9</v>
      </c>
      <c r="I252" s="15">
        <f t="shared" si="120"/>
        <v>32863.199999999997</v>
      </c>
    </row>
    <row r="253" spans="1:9" ht="46.8" x14ac:dyDescent="0.3">
      <c r="A253" s="10" t="s">
        <v>668</v>
      </c>
      <c r="B253" s="3" t="s">
        <v>183</v>
      </c>
      <c r="C253" s="3" t="s">
        <v>29</v>
      </c>
      <c r="D253" s="3" t="s">
        <v>29</v>
      </c>
      <c r="E253" s="3" t="s">
        <v>184</v>
      </c>
      <c r="F253" s="3"/>
      <c r="G253" s="16">
        <f>G254</f>
        <v>62.6</v>
      </c>
      <c r="H253" s="16">
        <f t="shared" ref="H253:I253" si="121">H254</f>
        <v>62.9</v>
      </c>
      <c r="I253" s="16">
        <f t="shared" si="121"/>
        <v>63.199999999999996</v>
      </c>
    </row>
    <row r="254" spans="1:9" ht="46.8" x14ac:dyDescent="0.3">
      <c r="A254" s="10" t="s">
        <v>254</v>
      </c>
      <c r="B254" s="3" t="s">
        <v>183</v>
      </c>
      <c r="C254" s="3" t="s">
        <v>29</v>
      </c>
      <c r="D254" s="3" t="s">
        <v>29</v>
      </c>
      <c r="E254" s="3" t="s">
        <v>255</v>
      </c>
      <c r="F254" s="3"/>
      <c r="G254" s="16">
        <f>G255+G256</f>
        <v>62.6</v>
      </c>
      <c r="H254" s="16">
        <f t="shared" ref="H254:I254" si="122">H255+H256</f>
        <v>62.9</v>
      </c>
      <c r="I254" s="16">
        <f t="shared" si="122"/>
        <v>63.199999999999996</v>
      </c>
    </row>
    <row r="255" spans="1:9" ht="93.6" x14ac:dyDescent="0.3">
      <c r="A255" s="12" t="s">
        <v>256</v>
      </c>
      <c r="B255" s="4" t="s">
        <v>183</v>
      </c>
      <c r="C255" s="4" t="s">
        <v>29</v>
      </c>
      <c r="D255" s="4" t="s">
        <v>29</v>
      </c>
      <c r="E255" s="4" t="s">
        <v>255</v>
      </c>
      <c r="F255" s="4" t="s">
        <v>15</v>
      </c>
      <c r="G255" s="17">
        <v>56.2</v>
      </c>
      <c r="H255" s="17">
        <v>56.5</v>
      </c>
      <c r="I255" s="17">
        <v>56.8</v>
      </c>
    </row>
    <row r="256" spans="1:9" ht="62.4" x14ac:dyDescent="0.3">
      <c r="A256" s="11" t="s">
        <v>257</v>
      </c>
      <c r="B256" s="4" t="s">
        <v>183</v>
      </c>
      <c r="C256" s="4" t="s">
        <v>29</v>
      </c>
      <c r="D256" s="4" t="s">
        <v>29</v>
      </c>
      <c r="E256" s="4" t="s">
        <v>255</v>
      </c>
      <c r="F256" s="4" t="s">
        <v>22</v>
      </c>
      <c r="G256" s="17">
        <v>6.4</v>
      </c>
      <c r="H256" s="17">
        <v>6.4</v>
      </c>
      <c r="I256" s="17">
        <v>6.4</v>
      </c>
    </row>
    <row r="257" spans="1:9" ht="31.2" x14ac:dyDescent="0.3">
      <c r="A257" s="10" t="s">
        <v>258</v>
      </c>
      <c r="B257" s="3" t="s">
        <v>183</v>
      </c>
      <c r="C257" s="3" t="s">
        <v>29</v>
      </c>
      <c r="D257" s="3" t="s">
        <v>29</v>
      </c>
      <c r="E257" s="3" t="s">
        <v>259</v>
      </c>
      <c r="F257" s="3"/>
      <c r="G257" s="16">
        <f>G258</f>
        <v>37892</v>
      </c>
      <c r="H257" s="16">
        <f t="shared" ref="H257:I257" si="123">H258</f>
        <v>32000</v>
      </c>
      <c r="I257" s="16">
        <f t="shared" si="123"/>
        <v>32800</v>
      </c>
    </row>
    <row r="258" spans="1:9" ht="15.6" x14ac:dyDescent="0.3">
      <c r="A258" s="10" t="s">
        <v>260</v>
      </c>
      <c r="B258" s="3" t="s">
        <v>183</v>
      </c>
      <c r="C258" s="3" t="s">
        <v>29</v>
      </c>
      <c r="D258" s="3" t="s">
        <v>29</v>
      </c>
      <c r="E258" s="3" t="s">
        <v>261</v>
      </c>
      <c r="F258" s="3"/>
      <c r="G258" s="16">
        <f>G259+G261</f>
        <v>37892</v>
      </c>
      <c r="H258" s="16">
        <f t="shared" ref="H258:I258" si="124">H259+H261</f>
        <v>32000</v>
      </c>
      <c r="I258" s="16">
        <f t="shared" si="124"/>
        <v>32800</v>
      </c>
    </row>
    <row r="259" spans="1:9" s="22" customFormat="1" ht="15.6" x14ac:dyDescent="0.3">
      <c r="A259" s="19" t="s">
        <v>629</v>
      </c>
      <c r="B259" s="20" t="s">
        <v>183</v>
      </c>
      <c r="C259" s="20" t="s">
        <v>29</v>
      </c>
      <c r="D259" s="20" t="s">
        <v>29</v>
      </c>
      <c r="E259" s="20" t="s">
        <v>263</v>
      </c>
      <c r="F259" s="20"/>
      <c r="G259" s="21">
        <f>G260</f>
        <v>36500</v>
      </c>
      <c r="H259" s="21">
        <f t="shared" ref="H259:I259" si="125">H260</f>
        <v>32000</v>
      </c>
      <c r="I259" s="21">
        <f t="shared" si="125"/>
        <v>32800</v>
      </c>
    </row>
    <row r="260" spans="1:9" ht="31.2" x14ac:dyDescent="0.3">
      <c r="A260" s="11" t="s">
        <v>262</v>
      </c>
      <c r="B260" s="4" t="s">
        <v>183</v>
      </c>
      <c r="C260" s="4" t="s">
        <v>29</v>
      </c>
      <c r="D260" s="4" t="s">
        <v>29</v>
      </c>
      <c r="E260" s="4" t="s">
        <v>263</v>
      </c>
      <c r="F260" s="4" t="s">
        <v>264</v>
      </c>
      <c r="G260" s="17">
        <v>36500</v>
      </c>
      <c r="H260" s="17">
        <v>32000</v>
      </c>
      <c r="I260" s="17">
        <v>32800</v>
      </c>
    </row>
    <row r="261" spans="1:9" s="22" customFormat="1" ht="15.6" x14ac:dyDescent="0.3">
      <c r="A261" s="19" t="s">
        <v>630</v>
      </c>
      <c r="B261" s="20" t="s">
        <v>183</v>
      </c>
      <c r="C261" s="20" t="s">
        <v>29</v>
      </c>
      <c r="D261" s="20" t="s">
        <v>29</v>
      </c>
      <c r="E261" s="20" t="s">
        <v>266</v>
      </c>
      <c r="F261" s="20"/>
      <c r="G261" s="21">
        <f>G262</f>
        <v>1392</v>
      </c>
      <c r="H261" s="21">
        <f t="shared" ref="H261:I261" si="126">H262</f>
        <v>0</v>
      </c>
      <c r="I261" s="21">
        <f t="shared" si="126"/>
        <v>0</v>
      </c>
    </row>
    <row r="262" spans="1:9" ht="46.8" x14ac:dyDescent="0.3">
      <c r="A262" s="11" t="s">
        <v>265</v>
      </c>
      <c r="B262" s="4" t="s">
        <v>183</v>
      </c>
      <c r="C262" s="4" t="s">
        <v>29</v>
      </c>
      <c r="D262" s="4" t="s">
        <v>29</v>
      </c>
      <c r="E262" s="4" t="s">
        <v>266</v>
      </c>
      <c r="F262" s="4" t="s">
        <v>264</v>
      </c>
      <c r="G262" s="17">
        <v>1392</v>
      </c>
      <c r="H262" s="17">
        <v>0</v>
      </c>
      <c r="I262" s="17">
        <v>0</v>
      </c>
    </row>
    <row r="263" spans="1:9" ht="15.6" x14ac:dyDescent="0.3">
      <c r="A263" s="9" t="s">
        <v>267</v>
      </c>
      <c r="B263" s="5" t="s">
        <v>183</v>
      </c>
      <c r="C263" s="5" t="s">
        <v>147</v>
      </c>
      <c r="D263" s="5" t="s">
        <v>7</v>
      </c>
      <c r="E263" s="5"/>
      <c r="F263" s="5"/>
      <c r="G263" s="15">
        <f>G264</f>
        <v>370</v>
      </c>
      <c r="H263" s="15">
        <f t="shared" ref="H263:I263" si="127">H264</f>
        <v>0</v>
      </c>
      <c r="I263" s="15">
        <f t="shared" si="127"/>
        <v>0</v>
      </c>
    </row>
    <row r="264" spans="1:9" ht="15.6" x14ac:dyDescent="0.3">
      <c r="A264" s="9" t="s">
        <v>268</v>
      </c>
      <c r="B264" s="5" t="s">
        <v>183</v>
      </c>
      <c r="C264" s="5" t="s">
        <v>147</v>
      </c>
      <c r="D264" s="5" t="s">
        <v>72</v>
      </c>
      <c r="E264" s="5"/>
      <c r="F264" s="5"/>
      <c r="G264" s="15">
        <f>G265</f>
        <v>370</v>
      </c>
      <c r="H264" s="15">
        <f t="shared" ref="H264:I264" si="128">H265</f>
        <v>0</v>
      </c>
      <c r="I264" s="15">
        <f t="shared" si="128"/>
        <v>0</v>
      </c>
    </row>
    <row r="265" spans="1:9" ht="46.8" x14ac:dyDescent="0.3">
      <c r="A265" s="10" t="s">
        <v>193</v>
      </c>
      <c r="B265" s="3" t="s">
        <v>183</v>
      </c>
      <c r="C265" s="3" t="s">
        <v>147</v>
      </c>
      <c r="D265" s="3" t="s">
        <v>72</v>
      </c>
      <c r="E265" s="3" t="s">
        <v>194</v>
      </c>
      <c r="F265" s="3"/>
      <c r="G265" s="16">
        <f>G266</f>
        <v>370</v>
      </c>
      <c r="H265" s="16">
        <f t="shared" ref="H265:I265" si="129">H266</f>
        <v>0</v>
      </c>
      <c r="I265" s="16">
        <f t="shared" si="129"/>
        <v>0</v>
      </c>
    </row>
    <row r="266" spans="1:9" ht="15.6" x14ac:dyDescent="0.3">
      <c r="A266" s="10" t="s">
        <v>269</v>
      </c>
      <c r="B266" s="3" t="s">
        <v>183</v>
      </c>
      <c r="C266" s="3" t="s">
        <v>147</v>
      </c>
      <c r="D266" s="3" t="s">
        <v>72</v>
      </c>
      <c r="E266" s="3" t="s">
        <v>270</v>
      </c>
      <c r="F266" s="3"/>
      <c r="G266" s="16">
        <f>G267</f>
        <v>370</v>
      </c>
      <c r="H266" s="16">
        <f t="shared" ref="H266:I266" si="130">H267</f>
        <v>0</v>
      </c>
      <c r="I266" s="16">
        <f t="shared" si="130"/>
        <v>0</v>
      </c>
    </row>
    <row r="267" spans="1:9" ht="31.2" x14ac:dyDescent="0.3">
      <c r="A267" s="11" t="s">
        <v>271</v>
      </c>
      <c r="B267" s="4" t="s">
        <v>183</v>
      </c>
      <c r="C267" s="4" t="s">
        <v>147</v>
      </c>
      <c r="D267" s="4" t="s">
        <v>72</v>
      </c>
      <c r="E267" s="4" t="s">
        <v>270</v>
      </c>
      <c r="F267" s="4" t="s">
        <v>22</v>
      </c>
      <c r="G267" s="25">
        <v>370</v>
      </c>
      <c r="H267" s="17">
        <v>0</v>
      </c>
      <c r="I267" s="17">
        <v>0</v>
      </c>
    </row>
    <row r="268" spans="1:9" ht="15.6" x14ac:dyDescent="0.3">
      <c r="A268" s="9" t="s">
        <v>107</v>
      </c>
      <c r="B268" s="5" t="s">
        <v>183</v>
      </c>
      <c r="C268" s="5" t="s">
        <v>108</v>
      </c>
      <c r="D268" s="5" t="s">
        <v>7</v>
      </c>
      <c r="E268" s="5"/>
      <c r="F268" s="5"/>
      <c r="G268" s="15">
        <f>G269</f>
        <v>21500</v>
      </c>
      <c r="H268" s="15">
        <f t="shared" ref="H268:I268" si="131">H269</f>
        <v>0</v>
      </c>
      <c r="I268" s="15">
        <f t="shared" si="131"/>
        <v>0</v>
      </c>
    </row>
    <row r="269" spans="1:9" ht="15.6" x14ac:dyDescent="0.3">
      <c r="A269" s="9" t="s">
        <v>109</v>
      </c>
      <c r="B269" s="5" t="s">
        <v>183</v>
      </c>
      <c r="C269" s="5" t="s">
        <v>108</v>
      </c>
      <c r="D269" s="5" t="s">
        <v>17</v>
      </c>
      <c r="E269" s="5"/>
      <c r="F269" s="5"/>
      <c r="G269" s="15">
        <f>G270</f>
        <v>21500</v>
      </c>
      <c r="H269" s="15">
        <f t="shared" ref="H269:I269" si="132">H270</f>
        <v>0</v>
      </c>
      <c r="I269" s="15">
        <f t="shared" si="132"/>
        <v>0</v>
      </c>
    </row>
    <row r="270" spans="1:9" ht="31.2" x14ac:dyDescent="0.3">
      <c r="A270" s="10" t="s">
        <v>258</v>
      </c>
      <c r="B270" s="3" t="s">
        <v>183</v>
      </c>
      <c r="C270" s="3" t="s">
        <v>108</v>
      </c>
      <c r="D270" s="3" t="s">
        <v>17</v>
      </c>
      <c r="E270" s="3" t="s">
        <v>259</v>
      </c>
      <c r="F270" s="3"/>
      <c r="G270" s="16">
        <f>G271</f>
        <v>21500</v>
      </c>
      <c r="H270" s="16">
        <f t="shared" ref="H270:I270" si="133">H271</f>
        <v>0</v>
      </c>
      <c r="I270" s="16">
        <f t="shared" si="133"/>
        <v>0</v>
      </c>
    </row>
    <row r="271" spans="1:9" ht="15.6" x14ac:dyDescent="0.3">
      <c r="A271" s="10" t="s">
        <v>260</v>
      </c>
      <c r="B271" s="3" t="s">
        <v>183</v>
      </c>
      <c r="C271" s="3" t="s">
        <v>108</v>
      </c>
      <c r="D271" s="3" t="s">
        <v>17</v>
      </c>
      <c r="E271" s="3" t="s">
        <v>261</v>
      </c>
      <c r="F271" s="3"/>
      <c r="G271" s="16">
        <f>G272+G274+G276</f>
        <v>21500</v>
      </c>
      <c r="H271" s="16">
        <f t="shared" ref="H271:I271" si="134">H272+H274+H276</f>
        <v>0</v>
      </c>
      <c r="I271" s="16">
        <f t="shared" si="134"/>
        <v>0</v>
      </c>
    </row>
    <row r="272" spans="1:9" s="22" customFormat="1" ht="19.5" customHeight="1" x14ac:dyDescent="0.3">
      <c r="A272" s="26" t="s">
        <v>633</v>
      </c>
      <c r="B272" s="27" t="s">
        <v>183</v>
      </c>
      <c r="C272" s="27" t="s">
        <v>108</v>
      </c>
      <c r="D272" s="27" t="s">
        <v>17</v>
      </c>
      <c r="E272" s="27" t="s">
        <v>634</v>
      </c>
      <c r="F272" s="27"/>
      <c r="G272" s="28">
        <f>G273</f>
        <v>2800</v>
      </c>
      <c r="H272" s="28">
        <f t="shared" ref="H272:I272" si="135">H273</f>
        <v>0</v>
      </c>
      <c r="I272" s="28">
        <f t="shared" si="135"/>
        <v>0</v>
      </c>
    </row>
    <row r="273" spans="1:9" s="24" customFormat="1" ht="50.25" customHeight="1" x14ac:dyDescent="0.3">
      <c r="A273" s="29" t="s">
        <v>635</v>
      </c>
      <c r="B273" s="31" t="s">
        <v>183</v>
      </c>
      <c r="C273" s="31" t="s">
        <v>108</v>
      </c>
      <c r="D273" s="31" t="s">
        <v>17</v>
      </c>
      <c r="E273" s="31" t="s">
        <v>634</v>
      </c>
      <c r="F273" s="31" t="s">
        <v>22</v>
      </c>
      <c r="G273" s="39">
        <v>2800</v>
      </c>
      <c r="H273" s="39">
        <v>0</v>
      </c>
      <c r="I273" s="39">
        <v>0</v>
      </c>
    </row>
    <row r="274" spans="1:9" s="22" customFormat="1" ht="32.25" customHeight="1" x14ac:dyDescent="0.3">
      <c r="A274" s="19" t="s">
        <v>631</v>
      </c>
      <c r="B274" s="20" t="s">
        <v>183</v>
      </c>
      <c r="C274" s="20" t="s">
        <v>108</v>
      </c>
      <c r="D274" s="20" t="s">
        <v>17</v>
      </c>
      <c r="E274" s="20" t="s">
        <v>273</v>
      </c>
      <c r="F274" s="20"/>
      <c r="G274" s="21">
        <f>G275</f>
        <v>17000</v>
      </c>
      <c r="H274" s="21">
        <f t="shared" ref="H274:I274" si="136">H275</f>
        <v>0</v>
      </c>
      <c r="I274" s="21">
        <f t="shared" si="136"/>
        <v>0</v>
      </c>
    </row>
    <row r="275" spans="1:9" ht="62.4" x14ac:dyDescent="0.3">
      <c r="A275" s="23" t="s">
        <v>272</v>
      </c>
      <c r="B275" s="4" t="s">
        <v>183</v>
      </c>
      <c r="C275" s="4" t="s">
        <v>108</v>
      </c>
      <c r="D275" s="4" t="s">
        <v>17</v>
      </c>
      <c r="E275" s="4" t="s">
        <v>273</v>
      </c>
      <c r="F275" s="4" t="s">
        <v>22</v>
      </c>
      <c r="G275" s="17">
        <v>17000</v>
      </c>
      <c r="H275" s="17">
        <v>0</v>
      </c>
      <c r="I275" s="17">
        <v>0</v>
      </c>
    </row>
    <row r="276" spans="1:9" s="22" customFormat="1" ht="15.6" x14ac:dyDescent="0.3">
      <c r="A276" s="19" t="s">
        <v>632</v>
      </c>
      <c r="B276" s="20" t="s">
        <v>183</v>
      </c>
      <c r="C276" s="20" t="s">
        <v>108</v>
      </c>
      <c r="D276" s="20" t="s">
        <v>17</v>
      </c>
      <c r="E276" s="20" t="s">
        <v>275</v>
      </c>
      <c r="F276" s="20"/>
      <c r="G276" s="21">
        <f>G277</f>
        <v>1700</v>
      </c>
      <c r="H276" s="21">
        <f t="shared" ref="H276:I276" si="137">H277</f>
        <v>0</v>
      </c>
      <c r="I276" s="21">
        <f t="shared" si="137"/>
        <v>0</v>
      </c>
    </row>
    <row r="277" spans="1:9" ht="31.2" x14ac:dyDescent="0.3">
      <c r="A277" s="11" t="s">
        <v>274</v>
      </c>
      <c r="B277" s="4" t="s">
        <v>183</v>
      </c>
      <c r="C277" s="4" t="s">
        <v>108</v>
      </c>
      <c r="D277" s="4" t="s">
        <v>17</v>
      </c>
      <c r="E277" s="4" t="s">
        <v>275</v>
      </c>
      <c r="F277" s="4" t="s">
        <v>22</v>
      </c>
      <c r="G277" s="17">
        <v>1700</v>
      </c>
      <c r="H277" s="17">
        <v>0</v>
      </c>
      <c r="I277" s="17">
        <v>0</v>
      </c>
    </row>
    <row r="278" spans="1:9" ht="15.6" x14ac:dyDescent="0.3">
      <c r="A278" s="9" t="s">
        <v>155</v>
      </c>
      <c r="B278" s="5" t="s">
        <v>183</v>
      </c>
      <c r="C278" s="5" t="s">
        <v>156</v>
      </c>
      <c r="D278" s="5" t="s">
        <v>7</v>
      </c>
      <c r="E278" s="5"/>
      <c r="F278" s="5"/>
      <c r="G278" s="15">
        <f>G279</f>
        <v>5521</v>
      </c>
      <c r="H278" s="15">
        <f t="shared" ref="H278:I279" si="138">H279</f>
        <v>3166.3</v>
      </c>
      <c r="I278" s="15">
        <f t="shared" si="138"/>
        <v>3151</v>
      </c>
    </row>
    <row r="279" spans="1:9" ht="15.6" x14ac:dyDescent="0.3">
      <c r="A279" s="9" t="s">
        <v>276</v>
      </c>
      <c r="B279" s="5" t="s">
        <v>183</v>
      </c>
      <c r="C279" s="5" t="s">
        <v>156</v>
      </c>
      <c r="D279" s="5" t="s">
        <v>17</v>
      </c>
      <c r="E279" s="5"/>
      <c r="F279" s="5"/>
      <c r="G279" s="15">
        <f>G280</f>
        <v>5521</v>
      </c>
      <c r="H279" s="15">
        <f t="shared" si="138"/>
        <v>3166.3</v>
      </c>
      <c r="I279" s="15">
        <f t="shared" si="138"/>
        <v>3151</v>
      </c>
    </row>
    <row r="280" spans="1:9" ht="46.8" x14ac:dyDescent="0.3">
      <c r="A280" s="10" t="s">
        <v>682</v>
      </c>
      <c r="B280" s="3" t="s">
        <v>183</v>
      </c>
      <c r="C280" s="3" t="s">
        <v>156</v>
      </c>
      <c r="D280" s="3" t="s">
        <v>17</v>
      </c>
      <c r="E280" s="3" t="s">
        <v>277</v>
      </c>
      <c r="F280" s="3"/>
      <c r="G280" s="16">
        <f>G281</f>
        <v>5521</v>
      </c>
      <c r="H280" s="16">
        <f t="shared" ref="H280:I280" si="139">H281</f>
        <v>3166.3</v>
      </c>
      <c r="I280" s="16">
        <f t="shared" si="139"/>
        <v>3151</v>
      </c>
    </row>
    <row r="281" spans="1:9" ht="46.8" x14ac:dyDescent="0.3">
      <c r="A281" s="10" t="s">
        <v>278</v>
      </c>
      <c r="B281" s="3" t="s">
        <v>183</v>
      </c>
      <c r="C281" s="3" t="s">
        <v>156</v>
      </c>
      <c r="D281" s="3" t="s">
        <v>17</v>
      </c>
      <c r="E281" s="3" t="s">
        <v>279</v>
      </c>
      <c r="F281" s="3"/>
      <c r="G281" s="16">
        <f>G282</f>
        <v>5521</v>
      </c>
      <c r="H281" s="16">
        <f t="shared" ref="H281:I281" si="140">H282</f>
        <v>3166.3</v>
      </c>
      <c r="I281" s="16">
        <f t="shared" si="140"/>
        <v>3151</v>
      </c>
    </row>
    <row r="282" spans="1:9" s="22" customFormat="1" ht="31.2" x14ac:dyDescent="0.3">
      <c r="A282" s="19" t="s">
        <v>636</v>
      </c>
      <c r="B282" s="20" t="s">
        <v>183</v>
      </c>
      <c r="C282" s="20" t="s">
        <v>156</v>
      </c>
      <c r="D282" s="20" t="s">
        <v>17</v>
      </c>
      <c r="E282" s="20" t="s">
        <v>281</v>
      </c>
      <c r="F282" s="20"/>
      <c r="G282" s="21">
        <f>G283</f>
        <v>5521</v>
      </c>
      <c r="H282" s="21">
        <f t="shared" ref="H282:I282" si="141">H283</f>
        <v>3166.3</v>
      </c>
      <c r="I282" s="21">
        <f t="shared" si="141"/>
        <v>3151</v>
      </c>
    </row>
    <row r="283" spans="1:9" ht="46.8" x14ac:dyDescent="0.3">
      <c r="A283" s="38" t="s">
        <v>280</v>
      </c>
      <c r="B283" s="30" t="s">
        <v>183</v>
      </c>
      <c r="C283" s="30" t="s">
        <v>156</v>
      </c>
      <c r="D283" s="30" t="s">
        <v>17</v>
      </c>
      <c r="E283" s="30" t="s">
        <v>281</v>
      </c>
      <c r="F283" s="30" t="s">
        <v>70</v>
      </c>
      <c r="G283" s="25">
        <v>5521</v>
      </c>
      <c r="H283" s="25">
        <v>3166.3</v>
      </c>
      <c r="I283" s="25">
        <v>3151</v>
      </c>
    </row>
    <row r="284" spans="1:9" ht="15.6" x14ac:dyDescent="0.3">
      <c r="A284" s="32" t="s">
        <v>282</v>
      </c>
      <c r="B284" s="33" t="s">
        <v>183</v>
      </c>
      <c r="C284" s="33" t="s">
        <v>34</v>
      </c>
      <c r="D284" s="33" t="s">
        <v>7</v>
      </c>
      <c r="E284" s="33"/>
      <c r="F284" s="33"/>
      <c r="G284" s="34">
        <f>G285</f>
        <v>7500</v>
      </c>
      <c r="H284" s="34">
        <f t="shared" ref="H284:I284" si="142">H285</f>
        <v>150000</v>
      </c>
      <c r="I284" s="34">
        <f t="shared" si="142"/>
        <v>60000</v>
      </c>
    </row>
    <row r="285" spans="1:9" ht="15.6" x14ac:dyDescent="0.3">
      <c r="A285" s="32" t="s">
        <v>283</v>
      </c>
      <c r="B285" s="33" t="s">
        <v>183</v>
      </c>
      <c r="C285" s="33" t="s">
        <v>34</v>
      </c>
      <c r="D285" s="33" t="s">
        <v>9</v>
      </c>
      <c r="E285" s="33"/>
      <c r="F285" s="33"/>
      <c r="G285" s="34">
        <f>G286</f>
        <v>7500</v>
      </c>
      <c r="H285" s="34">
        <f t="shared" ref="H285:I285" si="143">H286</f>
        <v>150000</v>
      </c>
      <c r="I285" s="34">
        <f t="shared" si="143"/>
        <v>60000</v>
      </c>
    </row>
    <row r="286" spans="1:9" ht="31.2" x14ac:dyDescent="0.3">
      <c r="A286" s="35" t="s">
        <v>258</v>
      </c>
      <c r="B286" s="36" t="s">
        <v>183</v>
      </c>
      <c r="C286" s="36" t="s">
        <v>34</v>
      </c>
      <c r="D286" s="36" t="s">
        <v>9</v>
      </c>
      <c r="E286" s="36" t="s">
        <v>259</v>
      </c>
      <c r="F286" s="36"/>
      <c r="G286" s="37">
        <f>G287</f>
        <v>7500</v>
      </c>
      <c r="H286" s="37">
        <f t="shared" ref="H286:I286" si="144">H287</f>
        <v>150000</v>
      </c>
      <c r="I286" s="37">
        <f t="shared" si="144"/>
        <v>60000</v>
      </c>
    </row>
    <row r="287" spans="1:9" ht="15.6" x14ac:dyDescent="0.3">
      <c r="A287" s="35" t="s">
        <v>260</v>
      </c>
      <c r="B287" s="36" t="s">
        <v>183</v>
      </c>
      <c r="C287" s="36" t="s">
        <v>34</v>
      </c>
      <c r="D287" s="36" t="s">
        <v>9</v>
      </c>
      <c r="E287" s="36" t="s">
        <v>261</v>
      </c>
      <c r="F287" s="36"/>
      <c r="G287" s="37">
        <f>G288+G290+G292</f>
        <v>7500</v>
      </c>
      <c r="H287" s="37">
        <f t="shared" ref="H287:I287" si="145">H288+H290+H292</f>
        <v>150000</v>
      </c>
      <c r="I287" s="37">
        <f t="shared" si="145"/>
        <v>60000</v>
      </c>
    </row>
    <row r="288" spans="1:9" s="22" customFormat="1" ht="15.6" x14ac:dyDescent="0.3">
      <c r="A288" s="26" t="s">
        <v>639</v>
      </c>
      <c r="B288" s="27" t="s">
        <v>183</v>
      </c>
      <c r="C288" s="27" t="s">
        <v>34</v>
      </c>
      <c r="D288" s="27" t="s">
        <v>9</v>
      </c>
      <c r="E288" s="27" t="s">
        <v>640</v>
      </c>
      <c r="F288" s="27"/>
      <c r="G288" s="28">
        <f>G289</f>
        <v>7500</v>
      </c>
      <c r="H288" s="28">
        <f t="shared" ref="H288:I288" si="146">H289</f>
        <v>0</v>
      </c>
      <c r="I288" s="28">
        <f t="shared" si="146"/>
        <v>0</v>
      </c>
    </row>
    <row r="289" spans="1:9" s="24" customFormat="1" ht="46.8" x14ac:dyDescent="0.3">
      <c r="A289" s="29" t="s">
        <v>641</v>
      </c>
      <c r="B289" s="31" t="s">
        <v>183</v>
      </c>
      <c r="C289" s="31" t="s">
        <v>34</v>
      </c>
      <c r="D289" s="31" t="s">
        <v>9</v>
      </c>
      <c r="E289" s="31" t="s">
        <v>640</v>
      </c>
      <c r="F289" s="31" t="s">
        <v>22</v>
      </c>
      <c r="G289" s="39">
        <v>7500</v>
      </c>
      <c r="H289" s="39">
        <v>0</v>
      </c>
      <c r="I289" s="39">
        <v>0</v>
      </c>
    </row>
    <row r="290" spans="1:9" s="22" customFormat="1" ht="31.2" x14ac:dyDescent="0.3">
      <c r="A290" s="19" t="s">
        <v>637</v>
      </c>
      <c r="B290" s="20" t="s">
        <v>183</v>
      </c>
      <c r="C290" s="20" t="s">
        <v>34</v>
      </c>
      <c r="D290" s="20" t="s">
        <v>9</v>
      </c>
      <c r="E290" s="20" t="s">
        <v>285</v>
      </c>
      <c r="F290" s="20"/>
      <c r="G290" s="21">
        <v>0</v>
      </c>
      <c r="H290" s="21">
        <f>H291</f>
        <v>145000</v>
      </c>
      <c r="I290" s="21">
        <v>60000</v>
      </c>
    </row>
    <row r="291" spans="1:9" ht="46.8" x14ac:dyDescent="0.3">
      <c r="A291" s="23" t="s">
        <v>284</v>
      </c>
      <c r="B291" s="4" t="s">
        <v>183</v>
      </c>
      <c r="C291" s="4" t="s">
        <v>34</v>
      </c>
      <c r="D291" s="4" t="s">
        <v>9</v>
      </c>
      <c r="E291" s="4" t="s">
        <v>285</v>
      </c>
      <c r="F291" s="4" t="s">
        <v>22</v>
      </c>
      <c r="G291" s="17">
        <v>0</v>
      </c>
      <c r="H291" s="17">
        <v>145000</v>
      </c>
      <c r="I291" s="17">
        <v>60000</v>
      </c>
    </row>
    <row r="292" spans="1:9" s="22" customFormat="1" ht="15.6" x14ac:dyDescent="0.3">
      <c r="A292" s="19" t="s">
        <v>638</v>
      </c>
      <c r="B292" s="20" t="s">
        <v>183</v>
      </c>
      <c r="C292" s="20" t="s">
        <v>34</v>
      </c>
      <c r="D292" s="20" t="s">
        <v>9</v>
      </c>
      <c r="E292" s="20" t="s">
        <v>287</v>
      </c>
      <c r="F292" s="20"/>
      <c r="G292" s="21">
        <v>0</v>
      </c>
      <c r="H292" s="21">
        <f>H293</f>
        <v>5000</v>
      </c>
      <c r="I292" s="21">
        <v>0</v>
      </c>
    </row>
    <row r="293" spans="1:9" ht="46.8" x14ac:dyDescent="0.3">
      <c r="A293" s="11" t="s">
        <v>286</v>
      </c>
      <c r="B293" s="4" t="s">
        <v>183</v>
      </c>
      <c r="C293" s="4" t="s">
        <v>34</v>
      </c>
      <c r="D293" s="4" t="s">
        <v>9</v>
      </c>
      <c r="E293" s="4" t="s">
        <v>287</v>
      </c>
      <c r="F293" s="4" t="s">
        <v>22</v>
      </c>
      <c r="G293" s="17">
        <v>0</v>
      </c>
      <c r="H293" s="17">
        <v>5000</v>
      </c>
      <c r="I293" s="17">
        <v>0</v>
      </c>
    </row>
    <row r="294" spans="1:9" ht="62.4" x14ac:dyDescent="0.3">
      <c r="A294" s="8" t="s">
        <v>288</v>
      </c>
      <c r="B294" s="2" t="s">
        <v>289</v>
      </c>
      <c r="C294" s="2"/>
      <c r="D294" s="2"/>
      <c r="E294" s="2"/>
      <c r="F294" s="2"/>
      <c r="G294" s="14">
        <f>G295</f>
        <v>22161.300000000003</v>
      </c>
      <c r="H294" s="14">
        <f t="shared" ref="H294:I296" si="147">H295</f>
        <v>22352</v>
      </c>
      <c r="I294" s="14">
        <f t="shared" si="147"/>
        <v>22550.5</v>
      </c>
    </row>
    <row r="295" spans="1:9" ht="15.6" x14ac:dyDescent="0.3">
      <c r="A295" s="9" t="s">
        <v>155</v>
      </c>
      <c r="B295" s="5" t="s">
        <v>289</v>
      </c>
      <c r="C295" s="5" t="s">
        <v>156</v>
      </c>
      <c r="D295" s="5" t="s">
        <v>7</v>
      </c>
      <c r="E295" s="5"/>
      <c r="F295" s="5"/>
      <c r="G295" s="15">
        <f>G296</f>
        <v>22161.300000000003</v>
      </c>
      <c r="H295" s="15">
        <f t="shared" si="147"/>
        <v>22352</v>
      </c>
      <c r="I295" s="15">
        <f t="shared" si="147"/>
        <v>22550.5</v>
      </c>
    </row>
    <row r="296" spans="1:9" ht="15.6" x14ac:dyDescent="0.3">
      <c r="A296" s="9" t="s">
        <v>290</v>
      </c>
      <c r="B296" s="5" t="s">
        <v>289</v>
      </c>
      <c r="C296" s="5" t="s">
        <v>156</v>
      </c>
      <c r="D296" s="5" t="s">
        <v>9</v>
      </c>
      <c r="E296" s="5"/>
      <c r="F296" s="5"/>
      <c r="G296" s="15">
        <f>G297</f>
        <v>22161.300000000003</v>
      </c>
      <c r="H296" s="15">
        <f t="shared" si="147"/>
        <v>22352</v>
      </c>
      <c r="I296" s="15">
        <f t="shared" si="147"/>
        <v>22550.5</v>
      </c>
    </row>
    <row r="297" spans="1:9" ht="31.2" x14ac:dyDescent="0.3">
      <c r="A297" s="10" t="s">
        <v>291</v>
      </c>
      <c r="B297" s="3" t="s">
        <v>289</v>
      </c>
      <c r="C297" s="3" t="s">
        <v>156</v>
      </c>
      <c r="D297" s="3" t="s">
        <v>9</v>
      </c>
      <c r="E297" s="3" t="s">
        <v>292</v>
      </c>
      <c r="F297" s="3"/>
      <c r="G297" s="16">
        <f>G298+G300</f>
        <v>22161.300000000003</v>
      </c>
      <c r="H297" s="16">
        <f t="shared" ref="H297:I297" si="148">H298+H300</f>
        <v>22352</v>
      </c>
      <c r="I297" s="16">
        <f t="shared" si="148"/>
        <v>22550.5</v>
      </c>
    </row>
    <row r="298" spans="1:9" ht="15.6" x14ac:dyDescent="0.3">
      <c r="A298" s="10" t="s">
        <v>293</v>
      </c>
      <c r="B298" s="3" t="s">
        <v>289</v>
      </c>
      <c r="C298" s="3" t="s">
        <v>156</v>
      </c>
      <c r="D298" s="3" t="s">
        <v>9</v>
      </c>
      <c r="E298" s="3" t="s">
        <v>294</v>
      </c>
      <c r="F298" s="3"/>
      <c r="G298" s="16">
        <f>G299</f>
        <v>41.5</v>
      </c>
      <c r="H298" s="16">
        <f t="shared" ref="H298:I298" si="149">H299</f>
        <v>41.5</v>
      </c>
      <c r="I298" s="16">
        <f t="shared" si="149"/>
        <v>41.5</v>
      </c>
    </row>
    <row r="299" spans="1:9" ht="46.8" x14ac:dyDescent="0.3">
      <c r="A299" s="11" t="s">
        <v>295</v>
      </c>
      <c r="B299" s="4" t="s">
        <v>289</v>
      </c>
      <c r="C299" s="4" t="s">
        <v>156</v>
      </c>
      <c r="D299" s="4" t="s">
        <v>9</v>
      </c>
      <c r="E299" s="4" t="s">
        <v>296</v>
      </c>
      <c r="F299" s="4" t="s">
        <v>27</v>
      </c>
      <c r="G299" s="17">
        <v>41.5</v>
      </c>
      <c r="H299" s="17">
        <v>41.5</v>
      </c>
      <c r="I299" s="17">
        <v>41.5</v>
      </c>
    </row>
    <row r="300" spans="1:9" ht="31.2" x14ac:dyDescent="0.3">
      <c r="A300" s="10" t="s">
        <v>297</v>
      </c>
      <c r="B300" s="3" t="s">
        <v>289</v>
      </c>
      <c r="C300" s="3" t="s">
        <v>156</v>
      </c>
      <c r="D300" s="3" t="s">
        <v>9</v>
      </c>
      <c r="E300" s="3" t="s">
        <v>298</v>
      </c>
      <c r="F300" s="3"/>
      <c r="G300" s="16">
        <f>G301+G302</f>
        <v>22119.800000000003</v>
      </c>
      <c r="H300" s="16">
        <f t="shared" ref="H300:I300" si="150">H301+H302</f>
        <v>22310.5</v>
      </c>
      <c r="I300" s="16">
        <f t="shared" si="150"/>
        <v>22509</v>
      </c>
    </row>
    <row r="301" spans="1:9" ht="93.6" x14ac:dyDescent="0.3">
      <c r="A301" s="12" t="s">
        <v>299</v>
      </c>
      <c r="B301" s="4" t="s">
        <v>289</v>
      </c>
      <c r="C301" s="4" t="s">
        <v>156</v>
      </c>
      <c r="D301" s="4" t="s">
        <v>9</v>
      </c>
      <c r="E301" s="4" t="s">
        <v>300</v>
      </c>
      <c r="F301" s="4" t="s">
        <v>15</v>
      </c>
      <c r="G301" s="17">
        <v>15392.2</v>
      </c>
      <c r="H301" s="17">
        <v>15392.2</v>
      </c>
      <c r="I301" s="17">
        <v>15392.2</v>
      </c>
    </row>
    <row r="302" spans="1:9" ht="62.4" x14ac:dyDescent="0.3">
      <c r="A302" s="11" t="s">
        <v>301</v>
      </c>
      <c r="B302" s="4" t="s">
        <v>289</v>
      </c>
      <c r="C302" s="4" t="s">
        <v>156</v>
      </c>
      <c r="D302" s="4" t="s">
        <v>9</v>
      </c>
      <c r="E302" s="4" t="s">
        <v>300</v>
      </c>
      <c r="F302" s="4" t="s">
        <v>22</v>
      </c>
      <c r="G302" s="17">
        <v>6727.6</v>
      </c>
      <c r="H302" s="17">
        <v>6918.3</v>
      </c>
      <c r="I302" s="17">
        <v>7116.8</v>
      </c>
    </row>
    <row r="303" spans="1:9" ht="31.2" x14ac:dyDescent="0.3">
      <c r="A303" s="8" t="s">
        <v>302</v>
      </c>
      <c r="B303" s="2" t="s">
        <v>303</v>
      </c>
      <c r="C303" s="2"/>
      <c r="D303" s="2"/>
      <c r="E303" s="2"/>
      <c r="F303" s="2"/>
      <c r="G303" s="14">
        <f>G304+G401</f>
        <v>528345.19999999984</v>
      </c>
      <c r="H303" s="14">
        <f>H304+H401</f>
        <v>507953.39999999997</v>
      </c>
      <c r="I303" s="14">
        <f>I304+I401</f>
        <v>500836.2</v>
      </c>
    </row>
    <row r="304" spans="1:9" ht="15.6" x14ac:dyDescent="0.3">
      <c r="A304" s="9" t="s">
        <v>304</v>
      </c>
      <c r="B304" s="5" t="s">
        <v>303</v>
      </c>
      <c r="C304" s="5" t="s">
        <v>305</v>
      </c>
      <c r="D304" s="5" t="s">
        <v>7</v>
      </c>
      <c r="E304" s="5"/>
      <c r="F304" s="5"/>
      <c r="G304" s="15">
        <f>G305+G323+G357+G369+G382</f>
        <v>518353.99999999988</v>
      </c>
      <c r="H304" s="15">
        <f>H305+H323+H357+H369+H382</f>
        <v>497962.19999999995</v>
      </c>
      <c r="I304" s="15">
        <f>I305+I323+I357+I369+I382</f>
        <v>490845</v>
      </c>
    </row>
    <row r="305" spans="1:9" ht="15.6" x14ac:dyDescent="0.3">
      <c r="A305" s="9" t="s">
        <v>306</v>
      </c>
      <c r="B305" s="5" t="s">
        <v>303</v>
      </c>
      <c r="C305" s="5" t="s">
        <v>305</v>
      </c>
      <c r="D305" s="5" t="s">
        <v>6</v>
      </c>
      <c r="E305" s="5"/>
      <c r="F305" s="5"/>
      <c r="G305" s="15">
        <f>G306+G319</f>
        <v>193124.9</v>
      </c>
      <c r="H305" s="15">
        <v>174339.3</v>
      </c>
      <c r="I305" s="15">
        <v>174370.5</v>
      </c>
    </row>
    <row r="306" spans="1:9" ht="46.8" x14ac:dyDescent="0.3">
      <c r="A306" s="10" t="s">
        <v>307</v>
      </c>
      <c r="B306" s="3" t="s">
        <v>303</v>
      </c>
      <c r="C306" s="3" t="s">
        <v>305</v>
      </c>
      <c r="D306" s="3" t="s">
        <v>6</v>
      </c>
      <c r="E306" s="3" t="s">
        <v>308</v>
      </c>
      <c r="F306" s="3"/>
      <c r="G306" s="16">
        <f>G307+G309+G315+G317</f>
        <v>189606.6</v>
      </c>
      <c r="H306" s="16">
        <f t="shared" ref="H306:I306" si="151">H307+H309+H315+H317</f>
        <v>169449.4</v>
      </c>
      <c r="I306" s="16">
        <f t="shared" si="151"/>
        <v>169449.4</v>
      </c>
    </row>
    <row r="307" spans="1:9" ht="31.2" x14ac:dyDescent="0.3">
      <c r="A307" s="10" t="s">
        <v>23</v>
      </c>
      <c r="B307" s="3" t="s">
        <v>303</v>
      </c>
      <c r="C307" s="3" t="s">
        <v>305</v>
      </c>
      <c r="D307" s="3" t="s">
        <v>6</v>
      </c>
      <c r="E307" s="3" t="s">
        <v>309</v>
      </c>
      <c r="F307" s="3"/>
      <c r="G307" s="16">
        <f>G308</f>
        <v>2742.1</v>
      </c>
      <c r="H307" s="16">
        <f t="shared" ref="H307:I307" si="152">H308</f>
        <v>2742.1</v>
      </c>
      <c r="I307" s="16">
        <f t="shared" si="152"/>
        <v>2742.1</v>
      </c>
    </row>
    <row r="308" spans="1:9" ht="15.6" x14ac:dyDescent="0.3">
      <c r="A308" s="11" t="s">
        <v>310</v>
      </c>
      <c r="B308" s="4" t="s">
        <v>303</v>
      </c>
      <c r="C308" s="4" t="s">
        <v>305</v>
      </c>
      <c r="D308" s="4" t="s">
        <v>6</v>
      </c>
      <c r="E308" s="4" t="s">
        <v>311</v>
      </c>
      <c r="F308" s="4" t="s">
        <v>27</v>
      </c>
      <c r="G308" s="17">
        <v>2742.1</v>
      </c>
      <c r="H308" s="17">
        <v>2742.1</v>
      </c>
      <c r="I308" s="17">
        <v>2742.1</v>
      </c>
    </row>
    <row r="309" spans="1:9" ht="31.2" x14ac:dyDescent="0.3">
      <c r="A309" s="10" t="s">
        <v>312</v>
      </c>
      <c r="B309" s="3" t="s">
        <v>303</v>
      </c>
      <c r="C309" s="3" t="s">
        <v>305</v>
      </c>
      <c r="D309" s="3" t="s">
        <v>6</v>
      </c>
      <c r="E309" s="3" t="s">
        <v>313</v>
      </c>
      <c r="F309" s="3"/>
      <c r="G309" s="16">
        <f>G310+G311+G312+G313+G314</f>
        <v>183862.3</v>
      </c>
      <c r="H309" s="16">
        <f t="shared" ref="H309:I309" si="153">H310+H311+H312+H313+H314</f>
        <v>166707.29999999999</v>
      </c>
      <c r="I309" s="16">
        <f t="shared" si="153"/>
        <v>166707.29999999999</v>
      </c>
    </row>
    <row r="310" spans="1:9" ht="78" x14ac:dyDescent="0.3">
      <c r="A310" s="12" t="s">
        <v>314</v>
      </c>
      <c r="B310" s="4" t="s">
        <v>303</v>
      </c>
      <c r="C310" s="4" t="s">
        <v>305</v>
      </c>
      <c r="D310" s="4" t="s">
        <v>6</v>
      </c>
      <c r="E310" s="4" t="s">
        <v>315</v>
      </c>
      <c r="F310" s="4" t="s">
        <v>22</v>
      </c>
      <c r="G310" s="17">
        <v>293.2</v>
      </c>
      <c r="H310" s="17">
        <v>293.2</v>
      </c>
      <c r="I310" s="17">
        <v>293.2</v>
      </c>
    </row>
    <row r="311" spans="1:9" ht="93.6" x14ac:dyDescent="0.3">
      <c r="A311" s="12" t="s">
        <v>316</v>
      </c>
      <c r="B311" s="4" t="s">
        <v>303</v>
      </c>
      <c r="C311" s="4" t="s">
        <v>305</v>
      </c>
      <c r="D311" s="4" t="s">
        <v>6</v>
      </c>
      <c r="E311" s="4" t="s">
        <v>317</v>
      </c>
      <c r="F311" s="4" t="s">
        <v>15</v>
      </c>
      <c r="G311" s="17">
        <v>98658.3</v>
      </c>
      <c r="H311" s="17">
        <v>98658.3</v>
      </c>
      <c r="I311" s="17">
        <v>98658.3</v>
      </c>
    </row>
    <row r="312" spans="1:9" ht="62.4" x14ac:dyDescent="0.3">
      <c r="A312" s="12" t="s">
        <v>318</v>
      </c>
      <c r="B312" s="4" t="s">
        <v>303</v>
      </c>
      <c r="C312" s="4" t="s">
        <v>305</v>
      </c>
      <c r="D312" s="4" t="s">
        <v>6</v>
      </c>
      <c r="E312" s="4" t="s">
        <v>317</v>
      </c>
      <c r="F312" s="4" t="s">
        <v>22</v>
      </c>
      <c r="G312" s="17">
        <v>3066.4</v>
      </c>
      <c r="H312" s="17">
        <v>3066.4</v>
      </c>
      <c r="I312" s="17">
        <v>3066.4</v>
      </c>
    </row>
    <row r="313" spans="1:9" ht="62.4" x14ac:dyDescent="0.3">
      <c r="A313" s="11" t="s">
        <v>319</v>
      </c>
      <c r="B313" s="4" t="s">
        <v>303</v>
      </c>
      <c r="C313" s="4" t="s">
        <v>305</v>
      </c>
      <c r="D313" s="4" t="s">
        <v>6</v>
      </c>
      <c r="E313" s="4" t="s">
        <v>320</v>
      </c>
      <c r="F313" s="4" t="s">
        <v>15</v>
      </c>
      <c r="G313" s="17">
        <v>18760</v>
      </c>
      <c r="H313" s="17">
        <v>18560</v>
      </c>
      <c r="I313" s="17">
        <v>18560</v>
      </c>
    </row>
    <row r="314" spans="1:9" ht="31.2" x14ac:dyDescent="0.3">
      <c r="A314" s="11" t="s">
        <v>321</v>
      </c>
      <c r="B314" s="4" t="s">
        <v>303</v>
      </c>
      <c r="C314" s="4" t="s">
        <v>305</v>
      </c>
      <c r="D314" s="4" t="s">
        <v>6</v>
      </c>
      <c r="E314" s="4" t="s">
        <v>320</v>
      </c>
      <c r="F314" s="4" t="s">
        <v>22</v>
      </c>
      <c r="G314" s="17">
        <v>63084.4</v>
      </c>
      <c r="H314" s="17">
        <v>46129.4</v>
      </c>
      <c r="I314" s="17">
        <v>46129.4</v>
      </c>
    </row>
    <row r="315" spans="1:9" ht="31.2" x14ac:dyDescent="0.3">
      <c r="A315" s="10" t="s">
        <v>322</v>
      </c>
      <c r="B315" s="3" t="s">
        <v>303</v>
      </c>
      <c r="C315" s="3" t="s">
        <v>305</v>
      </c>
      <c r="D315" s="3" t="s">
        <v>6</v>
      </c>
      <c r="E315" s="3" t="s">
        <v>323</v>
      </c>
      <c r="F315" s="3"/>
      <c r="G315" s="16">
        <f>G316</f>
        <v>750.2</v>
      </c>
      <c r="H315" s="16"/>
      <c r="I315" s="16"/>
    </row>
    <row r="316" spans="1:9" ht="31.2" x14ac:dyDescent="0.3">
      <c r="A316" s="11" t="s">
        <v>321</v>
      </c>
      <c r="B316" s="4" t="s">
        <v>303</v>
      </c>
      <c r="C316" s="4" t="s">
        <v>305</v>
      </c>
      <c r="D316" s="4" t="s">
        <v>6</v>
      </c>
      <c r="E316" s="4" t="s">
        <v>324</v>
      </c>
      <c r="F316" s="4" t="s">
        <v>22</v>
      </c>
      <c r="G316" s="17">
        <v>750.2</v>
      </c>
      <c r="H316" s="17"/>
      <c r="I316" s="17"/>
    </row>
    <row r="317" spans="1:9" ht="46.8" x14ac:dyDescent="0.3">
      <c r="A317" s="10" t="s">
        <v>325</v>
      </c>
      <c r="B317" s="3" t="s">
        <v>303</v>
      </c>
      <c r="C317" s="3" t="s">
        <v>305</v>
      </c>
      <c r="D317" s="3" t="s">
        <v>6</v>
      </c>
      <c r="E317" s="3" t="s">
        <v>326</v>
      </c>
      <c r="F317" s="3"/>
      <c r="G317" s="16">
        <f>G318</f>
        <v>2252</v>
      </c>
      <c r="H317" s="16"/>
      <c r="I317" s="16"/>
    </row>
    <row r="318" spans="1:9" ht="31.2" x14ac:dyDescent="0.3">
      <c r="A318" s="11" t="s">
        <v>321</v>
      </c>
      <c r="B318" s="4" t="s">
        <v>303</v>
      </c>
      <c r="C318" s="4" t="s">
        <v>305</v>
      </c>
      <c r="D318" s="4" t="s">
        <v>6</v>
      </c>
      <c r="E318" s="4" t="s">
        <v>327</v>
      </c>
      <c r="F318" s="4" t="s">
        <v>22</v>
      </c>
      <c r="G318" s="17">
        <v>2252</v>
      </c>
      <c r="H318" s="17"/>
      <c r="I318" s="17"/>
    </row>
    <row r="319" spans="1:9" ht="31.2" x14ac:dyDescent="0.3">
      <c r="A319" s="10" t="s">
        <v>328</v>
      </c>
      <c r="B319" s="3" t="s">
        <v>303</v>
      </c>
      <c r="C319" s="3" t="s">
        <v>305</v>
      </c>
      <c r="D319" s="3" t="s">
        <v>6</v>
      </c>
      <c r="E319" s="3" t="s">
        <v>329</v>
      </c>
      <c r="F319" s="3"/>
      <c r="G319" s="16">
        <f>G320</f>
        <v>3518.3</v>
      </c>
      <c r="H319" s="16">
        <f t="shared" ref="H319:I319" si="154">H320</f>
        <v>4889.8999999999996</v>
      </c>
      <c r="I319" s="16">
        <f t="shared" si="154"/>
        <v>4921.1000000000004</v>
      </c>
    </row>
    <row r="320" spans="1:9" ht="31.2" x14ac:dyDescent="0.3">
      <c r="A320" s="10" t="s">
        <v>297</v>
      </c>
      <c r="B320" s="3" t="s">
        <v>303</v>
      </c>
      <c r="C320" s="3" t="s">
        <v>305</v>
      </c>
      <c r="D320" s="3" t="s">
        <v>6</v>
      </c>
      <c r="E320" s="3" t="s">
        <v>330</v>
      </c>
      <c r="F320" s="3"/>
      <c r="G320" s="16">
        <f>G321+G322</f>
        <v>3518.3</v>
      </c>
      <c r="H320" s="16">
        <f t="shared" ref="H320:I320" si="155">H321+H322</f>
        <v>4889.8999999999996</v>
      </c>
      <c r="I320" s="16">
        <f t="shared" si="155"/>
        <v>4921.1000000000004</v>
      </c>
    </row>
    <row r="321" spans="1:9" ht="93.6" x14ac:dyDescent="0.3">
      <c r="A321" s="12" t="s">
        <v>331</v>
      </c>
      <c r="B321" s="4" t="s">
        <v>303</v>
      </c>
      <c r="C321" s="4" t="s">
        <v>305</v>
      </c>
      <c r="D321" s="4" t="s">
        <v>6</v>
      </c>
      <c r="E321" s="4" t="s">
        <v>332</v>
      </c>
      <c r="F321" s="4" t="s">
        <v>22</v>
      </c>
      <c r="G321" s="17">
        <v>2842.6</v>
      </c>
      <c r="H321" s="17">
        <v>2842.6</v>
      </c>
      <c r="I321" s="17">
        <v>2842.6</v>
      </c>
    </row>
    <row r="322" spans="1:9" ht="46.8" x14ac:dyDescent="0.3">
      <c r="A322" s="11" t="s">
        <v>333</v>
      </c>
      <c r="B322" s="4" t="s">
        <v>303</v>
      </c>
      <c r="C322" s="4" t="s">
        <v>305</v>
      </c>
      <c r="D322" s="4" t="s">
        <v>6</v>
      </c>
      <c r="E322" s="4" t="s">
        <v>334</v>
      </c>
      <c r="F322" s="4" t="s">
        <v>22</v>
      </c>
      <c r="G322" s="17">
        <v>675.7</v>
      </c>
      <c r="H322" s="17">
        <v>2047.3</v>
      </c>
      <c r="I322" s="17">
        <v>2078.5</v>
      </c>
    </row>
    <row r="323" spans="1:9" ht="15.6" x14ac:dyDescent="0.3">
      <c r="A323" s="9" t="s">
        <v>335</v>
      </c>
      <c r="B323" s="5" t="s">
        <v>303</v>
      </c>
      <c r="C323" s="5" t="s">
        <v>305</v>
      </c>
      <c r="D323" s="5" t="s">
        <v>9</v>
      </c>
      <c r="E323" s="5"/>
      <c r="F323" s="5"/>
      <c r="G323" s="15">
        <f>G324+G342+G354</f>
        <v>286655.49999999994</v>
      </c>
      <c r="H323" s="15">
        <f>H324+H342+H354</f>
        <v>288039.69999999995</v>
      </c>
      <c r="I323" s="15">
        <f>I324+I342+I354</f>
        <v>279466.39999999997</v>
      </c>
    </row>
    <row r="324" spans="1:9" ht="46.8" x14ac:dyDescent="0.3">
      <c r="A324" s="10" t="s">
        <v>307</v>
      </c>
      <c r="B324" s="3" t="s">
        <v>303</v>
      </c>
      <c r="C324" s="3" t="s">
        <v>305</v>
      </c>
      <c r="D324" s="3" t="s">
        <v>9</v>
      </c>
      <c r="E324" s="3" t="s">
        <v>308</v>
      </c>
      <c r="F324" s="3"/>
      <c r="G324" s="16">
        <f>G325+G328+G338+G340</f>
        <v>262318.49999999994</v>
      </c>
      <c r="H324" s="16">
        <f t="shared" ref="H324:I324" si="156">H325+H328+H338+H340</f>
        <v>250388.19999999998</v>
      </c>
      <c r="I324" s="16">
        <f t="shared" si="156"/>
        <v>254123.49999999997</v>
      </c>
    </row>
    <row r="325" spans="1:9" ht="31.2" x14ac:dyDescent="0.3">
      <c r="A325" s="10" t="s">
        <v>23</v>
      </c>
      <c r="B325" s="3" t="s">
        <v>303</v>
      </c>
      <c r="C325" s="3" t="s">
        <v>305</v>
      </c>
      <c r="D325" s="3" t="s">
        <v>9</v>
      </c>
      <c r="E325" s="3" t="s">
        <v>309</v>
      </c>
      <c r="F325" s="3"/>
      <c r="G325" s="16">
        <f>G326+G327</f>
        <v>3648.7999999999997</v>
      </c>
      <c r="H325" s="16">
        <f t="shared" ref="H325:I325" si="157">H326+H327</f>
        <v>3648.7999999999997</v>
      </c>
      <c r="I325" s="16">
        <f t="shared" si="157"/>
        <v>3648.7999999999997</v>
      </c>
    </row>
    <row r="326" spans="1:9" ht="15.6" x14ac:dyDescent="0.3">
      <c r="A326" s="11" t="s">
        <v>336</v>
      </c>
      <c r="B326" s="4" t="s">
        <v>303</v>
      </c>
      <c r="C326" s="4" t="s">
        <v>305</v>
      </c>
      <c r="D326" s="4" t="s">
        <v>9</v>
      </c>
      <c r="E326" s="4" t="s">
        <v>337</v>
      </c>
      <c r="F326" s="4" t="s">
        <v>27</v>
      </c>
      <c r="G326" s="17">
        <v>3294.7</v>
      </c>
      <c r="H326" s="17">
        <v>3294.7</v>
      </c>
      <c r="I326" s="17">
        <v>3294.7</v>
      </c>
    </row>
    <row r="327" spans="1:9" ht="31.2" x14ac:dyDescent="0.3">
      <c r="A327" s="11" t="s">
        <v>338</v>
      </c>
      <c r="B327" s="4" t="s">
        <v>303</v>
      </c>
      <c r="C327" s="4" t="s">
        <v>305</v>
      </c>
      <c r="D327" s="4" t="s">
        <v>9</v>
      </c>
      <c r="E327" s="4" t="s">
        <v>339</v>
      </c>
      <c r="F327" s="4" t="s">
        <v>27</v>
      </c>
      <c r="G327" s="17">
        <v>354.1</v>
      </c>
      <c r="H327" s="17">
        <v>354.1</v>
      </c>
      <c r="I327" s="17">
        <v>354.1</v>
      </c>
    </row>
    <row r="328" spans="1:9" ht="31.2" x14ac:dyDescent="0.3">
      <c r="A328" s="10" t="s">
        <v>312</v>
      </c>
      <c r="B328" s="3" t="s">
        <v>303</v>
      </c>
      <c r="C328" s="3" t="s">
        <v>305</v>
      </c>
      <c r="D328" s="3" t="s">
        <v>9</v>
      </c>
      <c r="E328" s="3" t="s">
        <v>313</v>
      </c>
      <c r="F328" s="3"/>
      <c r="G328" s="16">
        <f>G329+G330+G331+G332+G333+G334+G335+G336+G337</f>
        <v>255442.79999999996</v>
      </c>
      <c r="H328" s="16">
        <f t="shared" ref="H328:I328" si="158">H329+H330+H331+H332+H333+H334+H335+H336+H337</f>
        <v>246739.4</v>
      </c>
      <c r="I328" s="16">
        <f t="shared" si="158"/>
        <v>250474.69999999998</v>
      </c>
    </row>
    <row r="329" spans="1:9" ht="109.2" x14ac:dyDescent="0.3">
      <c r="A329" s="12" t="s">
        <v>340</v>
      </c>
      <c r="B329" s="4" t="s">
        <v>303</v>
      </c>
      <c r="C329" s="4" t="s">
        <v>305</v>
      </c>
      <c r="D329" s="4" t="s">
        <v>9</v>
      </c>
      <c r="E329" s="4" t="s">
        <v>341</v>
      </c>
      <c r="F329" s="4" t="s">
        <v>15</v>
      </c>
      <c r="G329" s="17">
        <v>147.30000000000001</v>
      </c>
      <c r="H329" s="17">
        <v>147.30000000000001</v>
      </c>
      <c r="I329" s="17">
        <v>147.30000000000001</v>
      </c>
    </row>
    <row r="330" spans="1:9" ht="124.8" x14ac:dyDescent="0.3">
      <c r="A330" s="12" t="s">
        <v>342</v>
      </c>
      <c r="B330" s="4" t="s">
        <v>303</v>
      </c>
      <c r="C330" s="4" t="s">
        <v>305</v>
      </c>
      <c r="D330" s="4" t="s">
        <v>9</v>
      </c>
      <c r="E330" s="4" t="s">
        <v>343</v>
      </c>
      <c r="F330" s="4" t="s">
        <v>15</v>
      </c>
      <c r="G330" s="17">
        <v>22883.200000000001</v>
      </c>
      <c r="H330" s="17">
        <v>22883.200000000001</v>
      </c>
      <c r="I330" s="17">
        <v>22883.200000000001</v>
      </c>
    </row>
    <row r="331" spans="1:9" ht="93.6" x14ac:dyDescent="0.3">
      <c r="A331" s="12" t="s">
        <v>344</v>
      </c>
      <c r="B331" s="4" t="s">
        <v>303</v>
      </c>
      <c r="C331" s="4" t="s">
        <v>305</v>
      </c>
      <c r="D331" s="4" t="s">
        <v>9</v>
      </c>
      <c r="E331" s="4" t="s">
        <v>343</v>
      </c>
      <c r="F331" s="4" t="s">
        <v>22</v>
      </c>
      <c r="G331" s="17">
        <v>2514.5</v>
      </c>
      <c r="H331" s="17">
        <v>2514.5</v>
      </c>
      <c r="I331" s="17">
        <v>2514.5</v>
      </c>
    </row>
    <row r="332" spans="1:9" ht="109.2" x14ac:dyDescent="0.3">
      <c r="A332" s="12" t="s">
        <v>345</v>
      </c>
      <c r="B332" s="4" t="s">
        <v>303</v>
      </c>
      <c r="C332" s="4" t="s">
        <v>305</v>
      </c>
      <c r="D332" s="4" t="s">
        <v>9</v>
      </c>
      <c r="E332" s="4" t="s">
        <v>315</v>
      </c>
      <c r="F332" s="4" t="s">
        <v>15</v>
      </c>
      <c r="G332" s="17">
        <v>147663.29999999999</v>
      </c>
      <c r="H332" s="17">
        <v>147663.29999999999</v>
      </c>
      <c r="I332" s="17">
        <v>147663.29999999999</v>
      </c>
    </row>
    <row r="333" spans="1:9" ht="78" x14ac:dyDescent="0.3">
      <c r="A333" s="12" t="s">
        <v>314</v>
      </c>
      <c r="B333" s="4" t="s">
        <v>303</v>
      </c>
      <c r="C333" s="4" t="s">
        <v>305</v>
      </c>
      <c r="D333" s="4" t="s">
        <v>9</v>
      </c>
      <c r="E333" s="4" t="s">
        <v>315</v>
      </c>
      <c r="F333" s="4" t="s">
        <v>22</v>
      </c>
      <c r="G333" s="17">
        <v>2626.5</v>
      </c>
      <c r="H333" s="17">
        <v>2626.5</v>
      </c>
      <c r="I333" s="17">
        <v>2626.5</v>
      </c>
    </row>
    <row r="334" spans="1:9" ht="62.4" x14ac:dyDescent="0.3">
      <c r="A334" s="11" t="s">
        <v>346</v>
      </c>
      <c r="B334" s="4" t="s">
        <v>303</v>
      </c>
      <c r="C334" s="4" t="s">
        <v>305</v>
      </c>
      <c r="D334" s="4" t="s">
        <v>9</v>
      </c>
      <c r="E334" s="4" t="s">
        <v>347</v>
      </c>
      <c r="F334" s="4" t="s">
        <v>15</v>
      </c>
      <c r="G334" s="17">
        <v>36862.9</v>
      </c>
      <c r="H334" s="17">
        <v>37182.199999999997</v>
      </c>
      <c r="I334" s="17">
        <v>37182.199999999997</v>
      </c>
    </row>
    <row r="335" spans="1:9" ht="31.2" x14ac:dyDescent="0.3">
      <c r="A335" s="11" t="s">
        <v>348</v>
      </c>
      <c r="B335" s="4" t="s">
        <v>303</v>
      </c>
      <c r="C335" s="4" t="s">
        <v>305</v>
      </c>
      <c r="D335" s="4" t="s">
        <v>9</v>
      </c>
      <c r="E335" s="4" t="s">
        <v>347</v>
      </c>
      <c r="F335" s="4" t="s">
        <v>22</v>
      </c>
      <c r="G335" s="17">
        <v>37722.9</v>
      </c>
      <c r="H335" s="17">
        <v>29448.5</v>
      </c>
      <c r="I335" s="17">
        <v>33183.800000000003</v>
      </c>
    </row>
    <row r="336" spans="1:9" ht="78" x14ac:dyDescent="0.3">
      <c r="A336" s="12" t="s">
        <v>349</v>
      </c>
      <c r="B336" s="4" t="s">
        <v>303</v>
      </c>
      <c r="C336" s="4" t="s">
        <v>305</v>
      </c>
      <c r="D336" s="4" t="s">
        <v>9</v>
      </c>
      <c r="E336" s="4" t="s">
        <v>350</v>
      </c>
      <c r="F336" s="4" t="s">
        <v>15</v>
      </c>
      <c r="G336" s="17">
        <v>2538.4</v>
      </c>
      <c r="H336" s="17">
        <v>2533.4</v>
      </c>
      <c r="I336" s="17">
        <v>2533.4</v>
      </c>
    </row>
    <row r="337" spans="1:9" ht="46.8" x14ac:dyDescent="0.3">
      <c r="A337" s="11" t="s">
        <v>351</v>
      </c>
      <c r="B337" s="4" t="s">
        <v>303</v>
      </c>
      <c r="C337" s="4" t="s">
        <v>305</v>
      </c>
      <c r="D337" s="4" t="s">
        <v>9</v>
      </c>
      <c r="E337" s="4" t="s">
        <v>350</v>
      </c>
      <c r="F337" s="4" t="s">
        <v>22</v>
      </c>
      <c r="G337" s="17">
        <v>2483.8000000000002</v>
      </c>
      <c r="H337" s="17">
        <v>1740.5</v>
      </c>
      <c r="I337" s="17">
        <v>1740.5</v>
      </c>
    </row>
    <row r="338" spans="1:9" ht="31.2" x14ac:dyDescent="0.3">
      <c r="A338" s="10" t="s">
        <v>322</v>
      </c>
      <c r="B338" s="3" t="s">
        <v>303</v>
      </c>
      <c r="C338" s="3" t="s">
        <v>305</v>
      </c>
      <c r="D338" s="3" t="s">
        <v>9</v>
      </c>
      <c r="E338" s="3" t="s">
        <v>323</v>
      </c>
      <c r="F338" s="3"/>
      <c r="G338" s="16">
        <f>G339</f>
        <v>1178.9000000000001</v>
      </c>
      <c r="H338" s="16"/>
      <c r="I338" s="16"/>
    </row>
    <row r="339" spans="1:9" ht="31.2" x14ac:dyDescent="0.3">
      <c r="A339" s="11" t="s">
        <v>348</v>
      </c>
      <c r="B339" s="4" t="s">
        <v>303</v>
      </c>
      <c r="C339" s="4" t="s">
        <v>305</v>
      </c>
      <c r="D339" s="4" t="s">
        <v>9</v>
      </c>
      <c r="E339" s="4" t="s">
        <v>352</v>
      </c>
      <c r="F339" s="4" t="s">
        <v>22</v>
      </c>
      <c r="G339" s="17">
        <v>1178.9000000000001</v>
      </c>
      <c r="H339" s="17"/>
      <c r="I339" s="17"/>
    </row>
    <row r="340" spans="1:9" ht="46.8" x14ac:dyDescent="0.3">
      <c r="A340" s="10" t="s">
        <v>325</v>
      </c>
      <c r="B340" s="3" t="s">
        <v>303</v>
      </c>
      <c r="C340" s="3" t="s">
        <v>305</v>
      </c>
      <c r="D340" s="3" t="s">
        <v>9</v>
      </c>
      <c r="E340" s="3" t="s">
        <v>326</v>
      </c>
      <c r="F340" s="3"/>
      <c r="G340" s="16">
        <f>G341</f>
        <v>2048</v>
      </c>
      <c r="H340" s="16"/>
      <c r="I340" s="16"/>
    </row>
    <row r="341" spans="1:9" ht="31.2" x14ac:dyDescent="0.3">
      <c r="A341" s="11" t="s">
        <v>348</v>
      </c>
      <c r="B341" s="4" t="s">
        <v>303</v>
      </c>
      <c r="C341" s="4" t="s">
        <v>305</v>
      </c>
      <c r="D341" s="4" t="s">
        <v>9</v>
      </c>
      <c r="E341" s="4" t="s">
        <v>353</v>
      </c>
      <c r="F341" s="4" t="s">
        <v>22</v>
      </c>
      <c r="G341" s="17">
        <v>2048</v>
      </c>
      <c r="H341" s="17"/>
      <c r="I341" s="17"/>
    </row>
    <row r="342" spans="1:9" ht="31.2" x14ac:dyDescent="0.3">
      <c r="A342" s="10" t="s">
        <v>354</v>
      </c>
      <c r="B342" s="3" t="s">
        <v>303</v>
      </c>
      <c r="C342" s="3" t="s">
        <v>305</v>
      </c>
      <c r="D342" s="3" t="s">
        <v>9</v>
      </c>
      <c r="E342" s="3" t="s">
        <v>355</v>
      </c>
      <c r="F342" s="3"/>
      <c r="G342" s="16">
        <f>G343+G349+G352</f>
        <v>19055</v>
      </c>
      <c r="H342" s="16">
        <f t="shared" ref="H342:I342" si="159">H343+H349+H352</f>
        <v>32369.499999999996</v>
      </c>
      <c r="I342" s="16">
        <f t="shared" si="159"/>
        <v>20060.900000000001</v>
      </c>
    </row>
    <row r="343" spans="1:9" ht="31.2" x14ac:dyDescent="0.3">
      <c r="A343" s="10" t="s">
        <v>297</v>
      </c>
      <c r="B343" s="3" t="s">
        <v>303</v>
      </c>
      <c r="C343" s="3" t="s">
        <v>305</v>
      </c>
      <c r="D343" s="3" t="s">
        <v>9</v>
      </c>
      <c r="E343" s="3" t="s">
        <v>356</v>
      </c>
      <c r="F343" s="3"/>
      <c r="G343" s="16">
        <f>G345+G346+G347+G348</f>
        <v>10192.199999999999</v>
      </c>
      <c r="H343" s="16">
        <f>H345+H346+H347+H348+H344</f>
        <v>22825.1</v>
      </c>
      <c r="I343" s="16">
        <f t="shared" ref="I343" si="160">I345+I346+I347+I348</f>
        <v>13631</v>
      </c>
    </row>
    <row r="344" spans="1:9" ht="62.4" x14ac:dyDescent="0.3">
      <c r="A344" s="10" t="s">
        <v>676</v>
      </c>
      <c r="B344" s="3" t="s">
        <v>303</v>
      </c>
      <c r="C344" s="3" t="s">
        <v>305</v>
      </c>
      <c r="D344" s="3" t="s">
        <v>9</v>
      </c>
      <c r="E344" s="3" t="s">
        <v>675</v>
      </c>
      <c r="F344" s="3" t="s">
        <v>22</v>
      </c>
      <c r="G344" s="16"/>
      <c r="H344" s="16">
        <v>9057.5</v>
      </c>
      <c r="I344" s="16"/>
    </row>
    <row r="345" spans="1:9" ht="62.4" x14ac:dyDescent="0.3">
      <c r="A345" s="11" t="s">
        <v>357</v>
      </c>
      <c r="B345" s="4" t="s">
        <v>303</v>
      </c>
      <c r="C345" s="4" t="s">
        <v>305</v>
      </c>
      <c r="D345" s="4" t="s">
        <v>9</v>
      </c>
      <c r="E345" s="4" t="s">
        <v>358</v>
      </c>
      <c r="F345" s="4" t="s">
        <v>22</v>
      </c>
      <c r="G345" s="17">
        <v>2310.6</v>
      </c>
      <c r="H345" s="17">
        <v>2310.6</v>
      </c>
      <c r="I345" s="17">
        <v>2310.6</v>
      </c>
    </row>
    <row r="346" spans="1:9" ht="46.8" x14ac:dyDescent="0.3">
      <c r="A346" s="11" t="s">
        <v>359</v>
      </c>
      <c r="B346" s="4" t="s">
        <v>303</v>
      </c>
      <c r="C346" s="4" t="s">
        <v>305</v>
      </c>
      <c r="D346" s="4" t="s">
        <v>9</v>
      </c>
      <c r="E346" s="4" t="s">
        <v>360</v>
      </c>
      <c r="F346" s="4" t="s">
        <v>22</v>
      </c>
      <c r="G346" s="17">
        <v>4000</v>
      </c>
      <c r="H346" s="17">
        <v>7078.3</v>
      </c>
      <c r="I346" s="17">
        <v>6995.1</v>
      </c>
    </row>
    <row r="347" spans="1:9" ht="62.4" x14ac:dyDescent="0.3">
      <c r="A347" s="11" t="s">
        <v>361</v>
      </c>
      <c r="B347" s="4" t="s">
        <v>303</v>
      </c>
      <c r="C347" s="4" t="s">
        <v>305</v>
      </c>
      <c r="D347" s="4" t="s">
        <v>9</v>
      </c>
      <c r="E347" s="4" t="s">
        <v>362</v>
      </c>
      <c r="F347" s="4" t="s">
        <v>22</v>
      </c>
      <c r="G347" s="17">
        <v>2969.7</v>
      </c>
      <c r="H347" s="17">
        <v>3465.3</v>
      </c>
      <c r="I347" s="17">
        <v>3436.8</v>
      </c>
    </row>
    <row r="348" spans="1:9" ht="46.8" x14ac:dyDescent="0.3">
      <c r="A348" s="11" t="s">
        <v>363</v>
      </c>
      <c r="B348" s="4" t="s">
        <v>303</v>
      </c>
      <c r="C348" s="4" t="s">
        <v>305</v>
      </c>
      <c r="D348" s="4" t="s">
        <v>9</v>
      </c>
      <c r="E348" s="4" t="s">
        <v>364</v>
      </c>
      <c r="F348" s="4" t="s">
        <v>22</v>
      </c>
      <c r="G348" s="17">
        <v>911.9</v>
      </c>
      <c r="H348" s="17">
        <v>913.4</v>
      </c>
      <c r="I348" s="17">
        <v>888.5</v>
      </c>
    </row>
    <row r="349" spans="1:9" ht="15.6" x14ac:dyDescent="0.3">
      <c r="A349" s="10" t="s">
        <v>365</v>
      </c>
      <c r="B349" s="3" t="s">
        <v>303</v>
      </c>
      <c r="C349" s="3" t="s">
        <v>305</v>
      </c>
      <c r="D349" s="3" t="s">
        <v>9</v>
      </c>
      <c r="E349" s="3" t="s">
        <v>366</v>
      </c>
      <c r="F349" s="3"/>
      <c r="G349" s="16">
        <f>G350+G351</f>
        <v>4175.7</v>
      </c>
      <c r="H349" s="16">
        <f t="shared" ref="H349:I349" si="161">H350+H351</f>
        <v>188.6</v>
      </c>
      <c r="I349" s="16">
        <f t="shared" si="161"/>
        <v>4184.2</v>
      </c>
    </row>
    <row r="350" spans="1:9" ht="62.4" x14ac:dyDescent="0.3">
      <c r="A350" s="11" t="s">
        <v>367</v>
      </c>
      <c r="B350" s="4" t="s">
        <v>303</v>
      </c>
      <c r="C350" s="4" t="s">
        <v>305</v>
      </c>
      <c r="D350" s="4" t="s">
        <v>9</v>
      </c>
      <c r="E350" s="4" t="s">
        <v>368</v>
      </c>
      <c r="F350" s="4" t="s">
        <v>22</v>
      </c>
      <c r="G350" s="17">
        <v>3987.1</v>
      </c>
      <c r="H350" s="17"/>
      <c r="I350" s="17">
        <v>3995.6</v>
      </c>
    </row>
    <row r="351" spans="1:9" ht="62.4" x14ac:dyDescent="0.3">
      <c r="A351" s="11" t="s">
        <v>369</v>
      </c>
      <c r="B351" s="4" t="s">
        <v>303</v>
      </c>
      <c r="C351" s="4" t="s">
        <v>305</v>
      </c>
      <c r="D351" s="4" t="s">
        <v>9</v>
      </c>
      <c r="E351" s="4" t="s">
        <v>370</v>
      </c>
      <c r="F351" s="4" t="s">
        <v>22</v>
      </c>
      <c r="G351" s="17">
        <v>188.6</v>
      </c>
      <c r="H351" s="17">
        <v>188.6</v>
      </c>
      <c r="I351" s="17">
        <v>188.6</v>
      </c>
    </row>
    <row r="352" spans="1:9" ht="15.6" x14ac:dyDescent="0.3">
      <c r="A352" s="10" t="s">
        <v>371</v>
      </c>
      <c r="B352" s="3" t="s">
        <v>303</v>
      </c>
      <c r="C352" s="3" t="s">
        <v>305</v>
      </c>
      <c r="D352" s="3" t="s">
        <v>9</v>
      </c>
      <c r="E352" s="3" t="s">
        <v>372</v>
      </c>
      <c r="F352" s="3"/>
      <c r="G352" s="16">
        <f>G353</f>
        <v>4687.1000000000004</v>
      </c>
      <c r="H352" s="16">
        <f t="shared" ref="H352:I352" si="162">H353</f>
        <v>9355.7999999999993</v>
      </c>
      <c r="I352" s="16">
        <f t="shared" si="162"/>
        <v>2245.6999999999998</v>
      </c>
    </row>
    <row r="353" spans="1:9" ht="62.4" x14ac:dyDescent="0.3">
      <c r="A353" s="11" t="s">
        <v>373</v>
      </c>
      <c r="B353" s="4" t="s">
        <v>303</v>
      </c>
      <c r="C353" s="4" t="s">
        <v>305</v>
      </c>
      <c r="D353" s="4" t="s">
        <v>9</v>
      </c>
      <c r="E353" s="4" t="s">
        <v>374</v>
      </c>
      <c r="F353" s="4" t="s">
        <v>22</v>
      </c>
      <c r="G353" s="17">
        <v>4687.1000000000004</v>
      </c>
      <c r="H353" s="17">
        <v>9355.7999999999993</v>
      </c>
      <c r="I353" s="17">
        <v>2245.6999999999998</v>
      </c>
    </row>
    <row r="354" spans="1:9" ht="46.8" x14ac:dyDescent="0.3">
      <c r="A354" s="10" t="s">
        <v>375</v>
      </c>
      <c r="B354" s="3" t="s">
        <v>303</v>
      </c>
      <c r="C354" s="3" t="s">
        <v>305</v>
      </c>
      <c r="D354" s="3" t="s">
        <v>9</v>
      </c>
      <c r="E354" s="3" t="s">
        <v>376</v>
      </c>
      <c r="F354" s="3"/>
      <c r="G354" s="16">
        <f>G355</f>
        <v>5282</v>
      </c>
      <c r="H354" s="16">
        <f t="shared" ref="H354:I355" si="163">H355</f>
        <v>5282</v>
      </c>
      <c r="I354" s="16">
        <f t="shared" si="163"/>
        <v>5282</v>
      </c>
    </row>
    <row r="355" spans="1:9" ht="31.2" x14ac:dyDescent="0.3">
      <c r="A355" s="10" t="s">
        <v>297</v>
      </c>
      <c r="B355" s="3" t="s">
        <v>303</v>
      </c>
      <c r="C355" s="3" t="s">
        <v>305</v>
      </c>
      <c r="D355" s="3" t="s">
        <v>9</v>
      </c>
      <c r="E355" s="3" t="s">
        <v>377</v>
      </c>
      <c r="F355" s="3"/>
      <c r="G355" s="16">
        <f>G356</f>
        <v>5282</v>
      </c>
      <c r="H355" s="16">
        <f t="shared" si="163"/>
        <v>5282</v>
      </c>
      <c r="I355" s="16">
        <f t="shared" si="163"/>
        <v>5282</v>
      </c>
    </row>
    <row r="356" spans="1:9" ht="46.8" x14ac:dyDescent="0.3">
      <c r="A356" s="11" t="s">
        <v>378</v>
      </c>
      <c r="B356" s="4" t="s">
        <v>303</v>
      </c>
      <c r="C356" s="4" t="s">
        <v>305</v>
      </c>
      <c r="D356" s="4" t="s">
        <v>9</v>
      </c>
      <c r="E356" s="4" t="s">
        <v>379</v>
      </c>
      <c r="F356" s="4" t="s">
        <v>22</v>
      </c>
      <c r="G356" s="17">
        <v>5282</v>
      </c>
      <c r="H356" s="17">
        <v>5282</v>
      </c>
      <c r="I356" s="17">
        <v>5282</v>
      </c>
    </row>
    <row r="357" spans="1:9" ht="15.6" x14ac:dyDescent="0.3">
      <c r="A357" s="9" t="s">
        <v>380</v>
      </c>
      <c r="B357" s="5" t="s">
        <v>303</v>
      </c>
      <c r="C357" s="5" t="s">
        <v>305</v>
      </c>
      <c r="D357" s="5" t="s">
        <v>72</v>
      </c>
      <c r="E357" s="5"/>
      <c r="F357" s="5"/>
      <c r="G357" s="15">
        <f>G358+G366</f>
        <v>15974.1</v>
      </c>
      <c r="H357" s="15">
        <f t="shared" ref="H357:I357" si="164">H358+H366</f>
        <v>16656.599999999999</v>
      </c>
      <c r="I357" s="15">
        <f t="shared" si="164"/>
        <v>18081.5</v>
      </c>
    </row>
    <row r="358" spans="1:9" ht="46.8" x14ac:dyDescent="0.3">
      <c r="A358" s="10" t="s">
        <v>307</v>
      </c>
      <c r="B358" s="3" t="s">
        <v>303</v>
      </c>
      <c r="C358" s="3" t="s">
        <v>305</v>
      </c>
      <c r="D358" s="3" t="s">
        <v>72</v>
      </c>
      <c r="E358" s="3" t="s">
        <v>308</v>
      </c>
      <c r="F358" s="3"/>
      <c r="G358" s="16">
        <v>15974.1</v>
      </c>
      <c r="H358" s="16">
        <v>15308.9</v>
      </c>
      <c r="I358" s="16">
        <v>15308.9</v>
      </c>
    </row>
    <row r="359" spans="1:9" ht="31.2" x14ac:dyDescent="0.3">
      <c r="A359" s="10" t="s">
        <v>23</v>
      </c>
      <c r="B359" s="3" t="s">
        <v>303</v>
      </c>
      <c r="C359" s="3" t="s">
        <v>305</v>
      </c>
      <c r="D359" s="3" t="s">
        <v>72</v>
      </c>
      <c r="E359" s="3" t="s">
        <v>309</v>
      </c>
      <c r="F359" s="3"/>
      <c r="G359" s="16">
        <f>G360</f>
        <v>94</v>
      </c>
      <c r="H359" s="16">
        <f t="shared" ref="H359:I359" si="165">H360</f>
        <v>94</v>
      </c>
      <c r="I359" s="16">
        <f t="shared" si="165"/>
        <v>94</v>
      </c>
    </row>
    <row r="360" spans="1:9" ht="15.6" x14ac:dyDescent="0.3">
      <c r="A360" s="11" t="s">
        <v>381</v>
      </c>
      <c r="B360" s="4" t="s">
        <v>303</v>
      </c>
      <c r="C360" s="4" t="s">
        <v>305</v>
      </c>
      <c r="D360" s="4" t="s">
        <v>72</v>
      </c>
      <c r="E360" s="4" t="s">
        <v>382</v>
      </c>
      <c r="F360" s="4" t="s">
        <v>27</v>
      </c>
      <c r="G360" s="17">
        <v>94</v>
      </c>
      <c r="H360" s="17">
        <v>94</v>
      </c>
      <c r="I360" s="17">
        <v>94</v>
      </c>
    </row>
    <row r="361" spans="1:9" ht="31.2" x14ac:dyDescent="0.3">
      <c r="A361" s="10" t="s">
        <v>312</v>
      </c>
      <c r="B361" s="3" t="s">
        <v>303</v>
      </c>
      <c r="C361" s="3" t="s">
        <v>305</v>
      </c>
      <c r="D361" s="3" t="s">
        <v>72</v>
      </c>
      <c r="E361" s="3" t="s">
        <v>313</v>
      </c>
      <c r="F361" s="3"/>
      <c r="G361" s="16">
        <f>G362+G363</f>
        <v>15809.2</v>
      </c>
      <c r="H361" s="16">
        <f t="shared" ref="H361:I361" si="166">H362+H363</f>
        <v>15214.9</v>
      </c>
      <c r="I361" s="16">
        <f t="shared" si="166"/>
        <v>15214.9</v>
      </c>
    </row>
    <row r="362" spans="1:9" ht="62.4" x14ac:dyDescent="0.3">
      <c r="A362" s="11" t="s">
        <v>383</v>
      </c>
      <c r="B362" s="4" t="s">
        <v>303</v>
      </c>
      <c r="C362" s="4" t="s">
        <v>305</v>
      </c>
      <c r="D362" s="4" t="s">
        <v>72</v>
      </c>
      <c r="E362" s="4" t="s">
        <v>384</v>
      </c>
      <c r="F362" s="4" t="s">
        <v>15</v>
      </c>
      <c r="G362" s="17">
        <v>13268.6</v>
      </c>
      <c r="H362" s="17">
        <v>13200</v>
      </c>
      <c r="I362" s="17">
        <v>13200</v>
      </c>
    </row>
    <row r="363" spans="1:9" ht="31.2" x14ac:dyDescent="0.3">
      <c r="A363" s="11" t="s">
        <v>385</v>
      </c>
      <c r="B363" s="4" t="s">
        <v>303</v>
      </c>
      <c r="C363" s="4" t="s">
        <v>305</v>
      </c>
      <c r="D363" s="4" t="s">
        <v>72</v>
      </c>
      <c r="E363" s="4" t="s">
        <v>384</v>
      </c>
      <c r="F363" s="4" t="s">
        <v>22</v>
      </c>
      <c r="G363" s="17">
        <v>2540.6</v>
      </c>
      <c r="H363" s="17">
        <v>2014.9</v>
      </c>
      <c r="I363" s="17">
        <v>2014.9</v>
      </c>
    </row>
    <row r="364" spans="1:9" ht="31.2" x14ac:dyDescent="0.3">
      <c r="A364" s="10" t="s">
        <v>322</v>
      </c>
      <c r="B364" s="3" t="s">
        <v>303</v>
      </c>
      <c r="C364" s="3" t="s">
        <v>305</v>
      </c>
      <c r="D364" s="3" t="s">
        <v>72</v>
      </c>
      <c r="E364" s="3" t="s">
        <v>323</v>
      </c>
      <c r="F364" s="3"/>
      <c r="G364" s="16">
        <f>G365</f>
        <v>70.900000000000006</v>
      </c>
      <c r="H364" s="16"/>
      <c r="I364" s="16"/>
    </row>
    <row r="365" spans="1:9" ht="31.2" x14ac:dyDescent="0.3">
      <c r="A365" s="11" t="s">
        <v>385</v>
      </c>
      <c r="B365" s="4" t="s">
        <v>303</v>
      </c>
      <c r="C365" s="4" t="s">
        <v>305</v>
      </c>
      <c r="D365" s="4" t="s">
        <v>72</v>
      </c>
      <c r="E365" s="4" t="s">
        <v>386</v>
      </c>
      <c r="F365" s="4" t="s">
        <v>22</v>
      </c>
      <c r="G365" s="17">
        <v>70.900000000000006</v>
      </c>
      <c r="H365" s="17"/>
      <c r="I365" s="17"/>
    </row>
    <row r="366" spans="1:9" ht="31.2" x14ac:dyDescent="0.3">
      <c r="A366" s="10" t="s">
        <v>354</v>
      </c>
      <c r="B366" s="3" t="s">
        <v>303</v>
      </c>
      <c r="C366" s="3" t="s">
        <v>305</v>
      </c>
      <c r="D366" s="3" t="s">
        <v>72</v>
      </c>
      <c r="E366" s="3" t="s">
        <v>355</v>
      </c>
      <c r="F366" s="3"/>
      <c r="G366" s="16">
        <f>G367</f>
        <v>0</v>
      </c>
      <c r="H366" s="16">
        <f t="shared" ref="H366:I367" si="167">H367</f>
        <v>1347.7</v>
      </c>
      <c r="I366" s="16">
        <f t="shared" si="167"/>
        <v>2772.6</v>
      </c>
    </row>
    <row r="367" spans="1:9" ht="31.2" x14ac:dyDescent="0.3">
      <c r="A367" s="10" t="s">
        <v>297</v>
      </c>
      <c r="B367" s="3" t="s">
        <v>303</v>
      </c>
      <c r="C367" s="3" t="s">
        <v>305</v>
      </c>
      <c r="D367" s="3" t="s">
        <v>72</v>
      </c>
      <c r="E367" s="3" t="s">
        <v>356</v>
      </c>
      <c r="F367" s="3"/>
      <c r="G367" s="16">
        <f>G368</f>
        <v>0</v>
      </c>
      <c r="H367" s="16">
        <f t="shared" si="167"/>
        <v>1347.7</v>
      </c>
      <c r="I367" s="16">
        <f t="shared" si="167"/>
        <v>2772.6</v>
      </c>
    </row>
    <row r="368" spans="1:9" ht="46.8" x14ac:dyDescent="0.3">
      <c r="A368" s="11" t="s">
        <v>387</v>
      </c>
      <c r="B368" s="4" t="s">
        <v>303</v>
      </c>
      <c r="C368" s="4" t="s">
        <v>305</v>
      </c>
      <c r="D368" s="4" t="s">
        <v>72</v>
      </c>
      <c r="E368" s="4" t="s">
        <v>388</v>
      </c>
      <c r="F368" s="4" t="s">
        <v>22</v>
      </c>
      <c r="G368" s="17"/>
      <c r="H368" s="17">
        <v>1347.7</v>
      </c>
      <c r="I368" s="17">
        <v>2772.6</v>
      </c>
    </row>
    <row r="369" spans="1:9" ht="15.6" x14ac:dyDescent="0.3">
      <c r="A369" s="9" t="s">
        <v>389</v>
      </c>
      <c r="B369" s="5" t="s">
        <v>303</v>
      </c>
      <c r="C369" s="5" t="s">
        <v>305</v>
      </c>
      <c r="D369" s="5" t="s">
        <v>305</v>
      </c>
      <c r="E369" s="5"/>
      <c r="F369" s="5"/>
      <c r="G369" s="15">
        <f>G370+G375+G379</f>
        <v>2507.1</v>
      </c>
      <c r="H369" s="15">
        <f t="shared" ref="H369:I369" si="168">H370+H375+H379</f>
        <v>1945.9</v>
      </c>
      <c r="I369" s="15">
        <f t="shared" si="168"/>
        <v>1945.9</v>
      </c>
    </row>
    <row r="370" spans="1:9" ht="46.8" x14ac:dyDescent="0.3">
      <c r="A370" s="10" t="s">
        <v>307</v>
      </c>
      <c r="B370" s="3" t="s">
        <v>303</v>
      </c>
      <c r="C370" s="3" t="s">
        <v>305</v>
      </c>
      <c r="D370" s="3" t="s">
        <v>305</v>
      </c>
      <c r="E370" s="3" t="s">
        <v>308</v>
      </c>
      <c r="F370" s="3"/>
      <c r="G370" s="16">
        <f>G371+G373</f>
        <v>1371.2</v>
      </c>
      <c r="H370" s="16">
        <f t="shared" ref="H370:I370" si="169">H371+H373</f>
        <v>1120</v>
      </c>
      <c r="I370" s="16">
        <f t="shared" si="169"/>
        <v>1120</v>
      </c>
    </row>
    <row r="371" spans="1:9" ht="31.2" x14ac:dyDescent="0.3">
      <c r="A371" s="10" t="s">
        <v>312</v>
      </c>
      <c r="B371" s="3" t="s">
        <v>303</v>
      </c>
      <c r="C371" s="3" t="s">
        <v>305</v>
      </c>
      <c r="D371" s="3" t="s">
        <v>305</v>
      </c>
      <c r="E371" s="3" t="s">
        <v>313</v>
      </c>
      <c r="F371" s="3"/>
      <c r="G371" s="16">
        <f>G372</f>
        <v>1121.2</v>
      </c>
      <c r="H371" s="16">
        <f t="shared" ref="H371:I371" si="170">H372</f>
        <v>1120</v>
      </c>
      <c r="I371" s="16">
        <f t="shared" si="170"/>
        <v>1120</v>
      </c>
    </row>
    <row r="372" spans="1:9" ht="46.8" x14ac:dyDescent="0.3">
      <c r="A372" s="11" t="s">
        <v>390</v>
      </c>
      <c r="B372" s="4" t="s">
        <v>303</v>
      </c>
      <c r="C372" s="4" t="s">
        <v>305</v>
      </c>
      <c r="D372" s="4" t="s">
        <v>305</v>
      </c>
      <c r="E372" s="4" t="s">
        <v>391</v>
      </c>
      <c r="F372" s="4" t="s">
        <v>22</v>
      </c>
      <c r="G372" s="17">
        <v>1121.2</v>
      </c>
      <c r="H372" s="17">
        <v>1120</v>
      </c>
      <c r="I372" s="17">
        <v>1120</v>
      </c>
    </row>
    <row r="373" spans="1:9" ht="31.2" x14ac:dyDescent="0.3">
      <c r="A373" s="10" t="s">
        <v>392</v>
      </c>
      <c r="B373" s="3" t="s">
        <v>303</v>
      </c>
      <c r="C373" s="3" t="s">
        <v>305</v>
      </c>
      <c r="D373" s="3" t="s">
        <v>305</v>
      </c>
      <c r="E373" s="3" t="s">
        <v>393</v>
      </c>
      <c r="F373" s="3"/>
      <c r="G373" s="16">
        <f>G374</f>
        <v>250</v>
      </c>
      <c r="H373" s="16"/>
      <c r="I373" s="16"/>
    </row>
    <row r="374" spans="1:9" ht="31.2" x14ac:dyDescent="0.3">
      <c r="A374" s="11" t="s">
        <v>394</v>
      </c>
      <c r="B374" s="4" t="s">
        <v>303</v>
      </c>
      <c r="C374" s="4" t="s">
        <v>305</v>
      </c>
      <c r="D374" s="4" t="s">
        <v>305</v>
      </c>
      <c r="E374" s="4" t="s">
        <v>395</v>
      </c>
      <c r="F374" s="4" t="s">
        <v>22</v>
      </c>
      <c r="G374" s="17">
        <v>250</v>
      </c>
      <c r="H374" s="17"/>
      <c r="I374" s="17"/>
    </row>
    <row r="375" spans="1:9" ht="46.8" x14ac:dyDescent="0.3">
      <c r="A375" s="10" t="s">
        <v>396</v>
      </c>
      <c r="B375" s="3" t="s">
        <v>303</v>
      </c>
      <c r="C375" s="3" t="s">
        <v>305</v>
      </c>
      <c r="D375" s="3" t="s">
        <v>305</v>
      </c>
      <c r="E375" s="3" t="s">
        <v>397</v>
      </c>
      <c r="F375" s="3"/>
      <c r="G375" s="16">
        <f>G376</f>
        <v>295.89999999999998</v>
      </c>
      <c r="H375" s="16">
        <f t="shared" ref="H375:I375" si="171">H376</f>
        <v>295.89999999999998</v>
      </c>
      <c r="I375" s="16">
        <f t="shared" si="171"/>
        <v>295.89999999999998</v>
      </c>
    </row>
    <row r="376" spans="1:9" ht="15.6" x14ac:dyDescent="0.3">
      <c r="A376" s="10" t="s">
        <v>398</v>
      </c>
      <c r="B376" s="3" t="s">
        <v>303</v>
      </c>
      <c r="C376" s="3" t="s">
        <v>305</v>
      </c>
      <c r="D376" s="3" t="s">
        <v>305</v>
      </c>
      <c r="E376" s="3" t="s">
        <v>399</v>
      </c>
      <c r="F376" s="3"/>
      <c r="G376" s="16">
        <f>G377+G378</f>
        <v>295.89999999999998</v>
      </c>
      <c r="H376" s="16">
        <f t="shared" ref="H376:I376" si="172">H377+H378</f>
        <v>295.89999999999998</v>
      </c>
      <c r="I376" s="16">
        <f t="shared" si="172"/>
        <v>295.89999999999998</v>
      </c>
    </row>
    <row r="377" spans="1:9" ht="46.8" x14ac:dyDescent="0.3">
      <c r="A377" s="11" t="s">
        <v>400</v>
      </c>
      <c r="B377" s="4" t="s">
        <v>303</v>
      </c>
      <c r="C377" s="4" t="s">
        <v>305</v>
      </c>
      <c r="D377" s="4" t="s">
        <v>305</v>
      </c>
      <c r="E377" s="4" t="s">
        <v>401</v>
      </c>
      <c r="F377" s="4" t="s">
        <v>22</v>
      </c>
      <c r="G377" s="17">
        <v>200</v>
      </c>
      <c r="H377" s="17">
        <v>200</v>
      </c>
      <c r="I377" s="17">
        <v>200</v>
      </c>
    </row>
    <row r="378" spans="1:9" ht="31.2" x14ac:dyDescent="0.3">
      <c r="A378" s="11" t="s">
        <v>402</v>
      </c>
      <c r="B378" s="4" t="s">
        <v>303</v>
      </c>
      <c r="C378" s="4" t="s">
        <v>305</v>
      </c>
      <c r="D378" s="4" t="s">
        <v>305</v>
      </c>
      <c r="E378" s="4" t="s">
        <v>401</v>
      </c>
      <c r="F378" s="4" t="s">
        <v>70</v>
      </c>
      <c r="G378" s="17">
        <v>95.9</v>
      </c>
      <c r="H378" s="17">
        <v>95.9</v>
      </c>
      <c r="I378" s="17">
        <v>95.9</v>
      </c>
    </row>
    <row r="379" spans="1:9" ht="31.2" x14ac:dyDescent="0.3">
      <c r="A379" s="10" t="s">
        <v>354</v>
      </c>
      <c r="B379" s="3" t="s">
        <v>303</v>
      </c>
      <c r="C379" s="3" t="s">
        <v>305</v>
      </c>
      <c r="D379" s="3" t="s">
        <v>305</v>
      </c>
      <c r="E379" s="3" t="s">
        <v>355</v>
      </c>
      <c r="F379" s="3"/>
      <c r="G379" s="16">
        <f>G380</f>
        <v>840</v>
      </c>
      <c r="H379" s="16">
        <f t="shared" ref="H379:I379" si="173">H380</f>
        <v>530</v>
      </c>
      <c r="I379" s="16">
        <f t="shared" si="173"/>
        <v>530</v>
      </c>
    </row>
    <row r="380" spans="1:9" ht="31.2" x14ac:dyDescent="0.3">
      <c r="A380" s="10" t="s">
        <v>297</v>
      </c>
      <c r="B380" s="3" t="s">
        <v>303</v>
      </c>
      <c r="C380" s="3" t="s">
        <v>305</v>
      </c>
      <c r="D380" s="3" t="s">
        <v>305</v>
      </c>
      <c r="E380" s="3" t="s">
        <v>356</v>
      </c>
      <c r="F380" s="3"/>
      <c r="G380" s="16">
        <f>G381</f>
        <v>840</v>
      </c>
      <c r="H380" s="16">
        <f t="shared" ref="H380:I380" si="174">H381</f>
        <v>530</v>
      </c>
      <c r="I380" s="16">
        <f t="shared" si="174"/>
        <v>530</v>
      </c>
    </row>
    <row r="381" spans="1:9" ht="31.2" x14ac:dyDescent="0.3">
      <c r="A381" s="11" t="s">
        <v>403</v>
      </c>
      <c r="B381" s="4" t="s">
        <v>303</v>
      </c>
      <c r="C381" s="4" t="s">
        <v>305</v>
      </c>
      <c r="D381" s="4" t="s">
        <v>305</v>
      </c>
      <c r="E381" s="4" t="s">
        <v>404</v>
      </c>
      <c r="F381" s="4" t="s">
        <v>22</v>
      </c>
      <c r="G381" s="17">
        <v>840</v>
      </c>
      <c r="H381" s="17">
        <v>530</v>
      </c>
      <c r="I381" s="17">
        <v>530</v>
      </c>
    </row>
    <row r="382" spans="1:9" ht="15.6" x14ac:dyDescent="0.3">
      <c r="A382" s="9" t="s">
        <v>405</v>
      </c>
      <c r="B382" s="5" t="s">
        <v>303</v>
      </c>
      <c r="C382" s="5" t="s">
        <v>305</v>
      </c>
      <c r="D382" s="5" t="s">
        <v>79</v>
      </c>
      <c r="E382" s="5"/>
      <c r="F382" s="5"/>
      <c r="G382" s="15">
        <f>G383+G388+G392</f>
        <v>20092.399999999998</v>
      </c>
      <c r="H382" s="15">
        <f t="shared" ref="H382:I382" si="175">H383+H388+H392</f>
        <v>16980.7</v>
      </c>
      <c r="I382" s="15">
        <f t="shared" si="175"/>
        <v>16980.7</v>
      </c>
    </row>
    <row r="383" spans="1:9" ht="46.8" x14ac:dyDescent="0.3">
      <c r="A383" s="10" t="s">
        <v>307</v>
      </c>
      <c r="B383" s="3" t="s">
        <v>303</v>
      </c>
      <c r="C383" s="3" t="s">
        <v>305</v>
      </c>
      <c r="D383" s="3" t="s">
        <v>79</v>
      </c>
      <c r="E383" s="3" t="s">
        <v>308</v>
      </c>
      <c r="F383" s="3"/>
      <c r="G383" s="16">
        <f>G384+G386</f>
        <v>760</v>
      </c>
      <c r="H383" s="16"/>
      <c r="I383" s="16"/>
    </row>
    <row r="384" spans="1:9" ht="15.6" x14ac:dyDescent="0.3">
      <c r="A384" s="10" t="s">
        <v>43</v>
      </c>
      <c r="B384" s="3" t="s">
        <v>303</v>
      </c>
      <c r="C384" s="3" t="s">
        <v>305</v>
      </c>
      <c r="D384" s="3" t="s">
        <v>79</v>
      </c>
      <c r="E384" s="3" t="s">
        <v>406</v>
      </c>
      <c r="F384" s="3"/>
      <c r="G384" s="16">
        <f>G385</f>
        <v>700</v>
      </c>
      <c r="H384" s="16"/>
      <c r="I384" s="16"/>
    </row>
    <row r="385" spans="1:9" ht="62.4" x14ac:dyDescent="0.3">
      <c r="A385" s="11" t="s">
        <v>407</v>
      </c>
      <c r="B385" s="4" t="s">
        <v>303</v>
      </c>
      <c r="C385" s="4" t="s">
        <v>305</v>
      </c>
      <c r="D385" s="4" t="s">
        <v>79</v>
      </c>
      <c r="E385" s="4" t="s">
        <v>408</v>
      </c>
      <c r="F385" s="4" t="s">
        <v>15</v>
      </c>
      <c r="G385" s="17">
        <v>700</v>
      </c>
      <c r="H385" s="17"/>
      <c r="I385" s="17"/>
    </row>
    <row r="386" spans="1:9" ht="31.2" x14ac:dyDescent="0.3">
      <c r="A386" s="10" t="s">
        <v>409</v>
      </c>
      <c r="B386" s="3" t="s">
        <v>303</v>
      </c>
      <c r="C386" s="3" t="s">
        <v>305</v>
      </c>
      <c r="D386" s="3" t="s">
        <v>79</v>
      </c>
      <c r="E386" s="3" t="s">
        <v>410</v>
      </c>
      <c r="F386" s="3"/>
      <c r="G386" s="16">
        <f>G387</f>
        <v>60</v>
      </c>
      <c r="H386" s="16"/>
      <c r="I386" s="16"/>
    </row>
    <row r="387" spans="1:9" ht="62.4" x14ac:dyDescent="0.3">
      <c r="A387" s="12" t="s">
        <v>411</v>
      </c>
      <c r="B387" s="4" t="s">
        <v>303</v>
      </c>
      <c r="C387" s="4" t="s">
        <v>305</v>
      </c>
      <c r="D387" s="4" t="s">
        <v>79</v>
      </c>
      <c r="E387" s="4" t="s">
        <v>412</v>
      </c>
      <c r="F387" s="4" t="s">
        <v>22</v>
      </c>
      <c r="G387" s="17">
        <v>60</v>
      </c>
      <c r="H387" s="17"/>
      <c r="I387" s="17"/>
    </row>
    <row r="388" spans="1:9" ht="31.2" x14ac:dyDescent="0.3">
      <c r="A388" s="10" t="s">
        <v>354</v>
      </c>
      <c r="B388" s="3" t="s">
        <v>303</v>
      </c>
      <c r="C388" s="3" t="s">
        <v>305</v>
      </c>
      <c r="D388" s="3" t="s">
        <v>79</v>
      </c>
      <c r="E388" s="3" t="s">
        <v>355</v>
      </c>
      <c r="F388" s="3"/>
      <c r="G388" s="16">
        <v>900</v>
      </c>
      <c r="H388" s="16"/>
      <c r="I388" s="16"/>
    </row>
    <row r="389" spans="1:9" ht="15.6" x14ac:dyDescent="0.3">
      <c r="A389" s="10" t="s">
        <v>43</v>
      </c>
      <c r="B389" s="3" t="s">
        <v>303</v>
      </c>
      <c r="C389" s="3" t="s">
        <v>305</v>
      </c>
      <c r="D389" s="3" t="s">
        <v>79</v>
      </c>
      <c r="E389" s="3" t="s">
        <v>413</v>
      </c>
      <c r="F389" s="3"/>
      <c r="G389" s="16">
        <f>G390+G391</f>
        <v>900</v>
      </c>
      <c r="H389" s="16"/>
      <c r="I389" s="16"/>
    </row>
    <row r="390" spans="1:9" ht="62.4" x14ac:dyDescent="0.3">
      <c r="A390" s="11" t="s">
        <v>414</v>
      </c>
      <c r="B390" s="4" t="s">
        <v>303</v>
      </c>
      <c r="C390" s="4" t="s">
        <v>305</v>
      </c>
      <c r="D390" s="4" t="s">
        <v>79</v>
      </c>
      <c r="E390" s="4" t="s">
        <v>415</v>
      </c>
      <c r="F390" s="4" t="s">
        <v>22</v>
      </c>
      <c r="G390" s="17">
        <v>800</v>
      </c>
      <c r="H390" s="17"/>
      <c r="I390" s="17"/>
    </row>
    <row r="391" spans="1:9" ht="62.4" x14ac:dyDescent="0.3">
      <c r="A391" s="11" t="s">
        <v>416</v>
      </c>
      <c r="B391" s="4" t="s">
        <v>303</v>
      </c>
      <c r="C391" s="4" t="s">
        <v>305</v>
      </c>
      <c r="D391" s="4" t="s">
        <v>79</v>
      </c>
      <c r="E391" s="4" t="s">
        <v>415</v>
      </c>
      <c r="F391" s="4" t="s">
        <v>70</v>
      </c>
      <c r="G391" s="17">
        <v>100</v>
      </c>
      <c r="H391" s="17"/>
      <c r="I391" s="17"/>
    </row>
    <row r="392" spans="1:9" ht="15.6" x14ac:dyDescent="0.3">
      <c r="A392" s="10" t="s">
        <v>10</v>
      </c>
      <c r="B392" s="3" t="s">
        <v>303</v>
      </c>
      <c r="C392" s="3" t="s">
        <v>305</v>
      </c>
      <c r="D392" s="3" t="s">
        <v>79</v>
      </c>
      <c r="E392" s="3" t="s">
        <v>11</v>
      </c>
      <c r="F392" s="3"/>
      <c r="G392" s="16">
        <f>G393+G395+G397</f>
        <v>18432.399999999998</v>
      </c>
      <c r="H392" s="16">
        <f t="shared" ref="H392:I392" si="176">H393+H395+H397</f>
        <v>16980.7</v>
      </c>
      <c r="I392" s="16">
        <f t="shared" si="176"/>
        <v>16980.7</v>
      </c>
    </row>
    <row r="393" spans="1:9" ht="15.6" x14ac:dyDescent="0.3">
      <c r="A393" s="10" t="s">
        <v>18</v>
      </c>
      <c r="B393" s="3" t="s">
        <v>303</v>
      </c>
      <c r="C393" s="3" t="s">
        <v>305</v>
      </c>
      <c r="D393" s="3" t="s">
        <v>79</v>
      </c>
      <c r="E393" s="3" t="s">
        <v>19</v>
      </c>
      <c r="F393" s="3"/>
      <c r="G393" s="16">
        <f>G394</f>
        <v>3259.7</v>
      </c>
      <c r="H393" s="16">
        <f t="shared" ref="H393:I393" si="177">H394</f>
        <v>3249.7</v>
      </c>
      <c r="I393" s="16">
        <f t="shared" si="177"/>
        <v>3249.7</v>
      </c>
    </row>
    <row r="394" spans="1:9" ht="62.4" x14ac:dyDescent="0.3">
      <c r="A394" s="11" t="s">
        <v>20</v>
      </c>
      <c r="B394" s="4" t="s">
        <v>303</v>
      </c>
      <c r="C394" s="4" t="s">
        <v>305</v>
      </c>
      <c r="D394" s="4" t="s">
        <v>79</v>
      </c>
      <c r="E394" s="4" t="s">
        <v>19</v>
      </c>
      <c r="F394" s="4" t="s">
        <v>15</v>
      </c>
      <c r="G394" s="17">
        <v>3259.7</v>
      </c>
      <c r="H394" s="17">
        <v>3249.7</v>
      </c>
      <c r="I394" s="17">
        <v>3249.7</v>
      </c>
    </row>
    <row r="395" spans="1:9" ht="31.2" x14ac:dyDescent="0.3">
      <c r="A395" s="10" t="s">
        <v>23</v>
      </c>
      <c r="B395" s="3" t="s">
        <v>303</v>
      </c>
      <c r="C395" s="3" t="s">
        <v>305</v>
      </c>
      <c r="D395" s="3" t="s">
        <v>79</v>
      </c>
      <c r="E395" s="3" t="s">
        <v>24</v>
      </c>
      <c r="F395" s="3"/>
      <c r="G395" s="16">
        <f>G396</f>
        <v>58</v>
      </c>
      <c r="H395" s="16">
        <f t="shared" ref="H395:I395" si="178">H396</f>
        <v>58</v>
      </c>
      <c r="I395" s="16">
        <f t="shared" si="178"/>
        <v>58</v>
      </c>
    </row>
    <row r="396" spans="1:9" ht="62.4" x14ac:dyDescent="0.3">
      <c r="A396" s="11" t="s">
        <v>417</v>
      </c>
      <c r="B396" s="4" t="s">
        <v>303</v>
      </c>
      <c r="C396" s="4" t="s">
        <v>305</v>
      </c>
      <c r="D396" s="4" t="s">
        <v>79</v>
      </c>
      <c r="E396" s="4" t="s">
        <v>418</v>
      </c>
      <c r="F396" s="4" t="s">
        <v>27</v>
      </c>
      <c r="G396" s="17">
        <v>58</v>
      </c>
      <c r="H396" s="17">
        <v>58</v>
      </c>
      <c r="I396" s="17">
        <v>58</v>
      </c>
    </row>
    <row r="397" spans="1:9" ht="31.2" x14ac:dyDescent="0.3">
      <c r="A397" s="10" t="s">
        <v>312</v>
      </c>
      <c r="B397" s="3" t="s">
        <v>303</v>
      </c>
      <c r="C397" s="3" t="s">
        <v>305</v>
      </c>
      <c r="D397" s="3" t="s">
        <v>79</v>
      </c>
      <c r="E397" s="3" t="s">
        <v>419</v>
      </c>
      <c r="F397" s="3"/>
      <c r="G397" s="16">
        <f>G398+G399+G400</f>
        <v>15114.699999999999</v>
      </c>
      <c r="H397" s="16">
        <f t="shared" ref="H397:I397" si="179">H398+H399+H400</f>
        <v>13673</v>
      </c>
      <c r="I397" s="16">
        <f t="shared" si="179"/>
        <v>13673</v>
      </c>
    </row>
    <row r="398" spans="1:9" ht="62.4" x14ac:dyDescent="0.3">
      <c r="A398" s="11" t="s">
        <v>420</v>
      </c>
      <c r="B398" s="4" t="s">
        <v>303</v>
      </c>
      <c r="C398" s="4" t="s">
        <v>305</v>
      </c>
      <c r="D398" s="4" t="s">
        <v>79</v>
      </c>
      <c r="E398" s="4" t="s">
        <v>421</v>
      </c>
      <c r="F398" s="4" t="s">
        <v>15</v>
      </c>
      <c r="G398" s="17">
        <v>817.3</v>
      </c>
      <c r="H398" s="17">
        <v>817.3</v>
      </c>
      <c r="I398" s="17">
        <v>817.3</v>
      </c>
    </row>
    <row r="399" spans="1:9" ht="93.6" x14ac:dyDescent="0.3">
      <c r="A399" s="12" t="s">
        <v>422</v>
      </c>
      <c r="B399" s="4" t="s">
        <v>303</v>
      </c>
      <c r="C399" s="4" t="s">
        <v>305</v>
      </c>
      <c r="D399" s="4" t="s">
        <v>79</v>
      </c>
      <c r="E399" s="4" t="s">
        <v>423</v>
      </c>
      <c r="F399" s="4" t="s">
        <v>15</v>
      </c>
      <c r="G399" s="17">
        <v>12596.3</v>
      </c>
      <c r="H399" s="17">
        <v>12245.6</v>
      </c>
      <c r="I399" s="17">
        <v>12245.6</v>
      </c>
    </row>
    <row r="400" spans="1:9" ht="62.4" x14ac:dyDescent="0.3">
      <c r="A400" s="12" t="s">
        <v>411</v>
      </c>
      <c r="B400" s="4" t="s">
        <v>303</v>
      </c>
      <c r="C400" s="4" t="s">
        <v>305</v>
      </c>
      <c r="D400" s="4" t="s">
        <v>79</v>
      </c>
      <c r="E400" s="4" t="s">
        <v>423</v>
      </c>
      <c r="F400" s="4" t="s">
        <v>22</v>
      </c>
      <c r="G400" s="17">
        <v>1701.1</v>
      </c>
      <c r="H400" s="17">
        <v>610.1</v>
      </c>
      <c r="I400" s="17">
        <v>610.1</v>
      </c>
    </row>
    <row r="401" spans="1:9" ht="15.6" x14ac:dyDescent="0.3">
      <c r="A401" s="9" t="s">
        <v>155</v>
      </c>
      <c r="B401" s="5" t="s">
        <v>303</v>
      </c>
      <c r="C401" s="5" t="s">
        <v>156</v>
      </c>
      <c r="D401" s="5" t="s">
        <v>7</v>
      </c>
      <c r="E401" s="5"/>
      <c r="F401" s="5"/>
      <c r="G401" s="15">
        <f>G402+G406</f>
        <v>9991.2000000000007</v>
      </c>
      <c r="H401" s="15">
        <f t="shared" ref="H401:I401" si="180">H402+H406</f>
        <v>9991.2000000000007</v>
      </c>
      <c r="I401" s="15">
        <f t="shared" si="180"/>
        <v>9991.2000000000007</v>
      </c>
    </row>
    <row r="402" spans="1:9" ht="15.6" x14ac:dyDescent="0.3">
      <c r="A402" s="9" t="s">
        <v>157</v>
      </c>
      <c r="B402" s="5" t="s">
        <v>303</v>
      </c>
      <c r="C402" s="5" t="s">
        <v>156</v>
      </c>
      <c r="D402" s="5" t="s">
        <v>72</v>
      </c>
      <c r="E402" s="5"/>
      <c r="F402" s="5"/>
      <c r="G402" s="15">
        <f>G403</f>
        <v>3274.7</v>
      </c>
      <c r="H402" s="15">
        <f t="shared" ref="H402:I404" si="181">H403</f>
        <v>3274.7</v>
      </c>
      <c r="I402" s="15">
        <f t="shared" si="181"/>
        <v>3274.7</v>
      </c>
    </row>
    <row r="403" spans="1:9" ht="46.8" x14ac:dyDescent="0.3">
      <c r="A403" s="10" t="s">
        <v>307</v>
      </c>
      <c r="B403" s="3" t="s">
        <v>303</v>
      </c>
      <c r="C403" s="3" t="s">
        <v>156</v>
      </c>
      <c r="D403" s="3" t="s">
        <v>72</v>
      </c>
      <c r="E403" s="3" t="s">
        <v>308</v>
      </c>
      <c r="F403" s="3"/>
      <c r="G403" s="16">
        <f>G404</f>
        <v>3274.7</v>
      </c>
      <c r="H403" s="16">
        <f t="shared" si="181"/>
        <v>3274.7</v>
      </c>
      <c r="I403" s="16">
        <f t="shared" si="181"/>
        <v>3274.7</v>
      </c>
    </row>
    <row r="404" spans="1:9" ht="46.8" x14ac:dyDescent="0.3">
      <c r="A404" s="10" t="s">
        <v>424</v>
      </c>
      <c r="B404" s="3" t="s">
        <v>303</v>
      </c>
      <c r="C404" s="3" t="s">
        <v>156</v>
      </c>
      <c r="D404" s="3" t="s">
        <v>72</v>
      </c>
      <c r="E404" s="3" t="s">
        <v>425</v>
      </c>
      <c r="F404" s="3"/>
      <c r="G404" s="16">
        <f>G405</f>
        <v>3274.7</v>
      </c>
      <c r="H404" s="16">
        <f t="shared" si="181"/>
        <v>3274.7</v>
      </c>
      <c r="I404" s="16">
        <f t="shared" si="181"/>
        <v>3274.7</v>
      </c>
    </row>
    <row r="405" spans="1:9" ht="46.8" x14ac:dyDescent="0.3">
      <c r="A405" s="11" t="s">
        <v>426</v>
      </c>
      <c r="B405" s="4" t="s">
        <v>303</v>
      </c>
      <c r="C405" s="4" t="s">
        <v>156</v>
      </c>
      <c r="D405" s="4" t="s">
        <v>72</v>
      </c>
      <c r="E405" s="4" t="s">
        <v>425</v>
      </c>
      <c r="F405" s="4" t="s">
        <v>70</v>
      </c>
      <c r="G405" s="17">
        <v>3274.7</v>
      </c>
      <c r="H405" s="17">
        <v>3274.7</v>
      </c>
      <c r="I405" s="17">
        <v>3274.7</v>
      </c>
    </row>
    <row r="406" spans="1:9" ht="15.6" x14ac:dyDescent="0.3">
      <c r="A406" s="9" t="s">
        <v>276</v>
      </c>
      <c r="B406" s="5" t="s">
        <v>303</v>
      </c>
      <c r="C406" s="5" t="s">
        <v>156</v>
      </c>
      <c r="D406" s="5" t="s">
        <v>17</v>
      </c>
      <c r="E406" s="5"/>
      <c r="F406" s="5"/>
      <c r="G406" s="15">
        <v>6716.5</v>
      </c>
      <c r="H406" s="15">
        <v>6716.5</v>
      </c>
      <c r="I406" s="15">
        <v>6716.5</v>
      </c>
    </row>
    <row r="407" spans="1:9" ht="46.8" x14ac:dyDescent="0.3">
      <c r="A407" s="10" t="s">
        <v>307</v>
      </c>
      <c r="B407" s="3" t="s">
        <v>303</v>
      </c>
      <c r="C407" s="3" t="s">
        <v>156</v>
      </c>
      <c r="D407" s="3" t="s">
        <v>17</v>
      </c>
      <c r="E407" s="3" t="s">
        <v>308</v>
      </c>
      <c r="F407" s="3"/>
      <c r="G407" s="16">
        <f>G408</f>
        <v>5873.2</v>
      </c>
      <c r="H407" s="16">
        <f t="shared" ref="H407:I408" si="182">H408</f>
        <v>5873.2</v>
      </c>
      <c r="I407" s="16">
        <f t="shared" si="182"/>
        <v>5873.2</v>
      </c>
    </row>
    <row r="408" spans="1:9" ht="46.8" x14ac:dyDescent="0.3">
      <c r="A408" s="10" t="s">
        <v>427</v>
      </c>
      <c r="B408" s="3" t="s">
        <v>303</v>
      </c>
      <c r="C408" s="3" t="s">
        <v>156</v>
      </c>
      <c r="D408" s="3" t="s">
        <v>17</v>
      </c>
      <c r="E408" s="3" t="s">
        <v>428</v>
      </c>
      <c r="F408" s="3"/>
      <c r="G408" s="16">
        <f>G409</f>
        <v>5873.2</v>
      </c>
      <c r="H408" s="16">
        <f t="shared" si="182"/>
        <v>5873.2</v>
      </c>
      <c r="I408" s="16">
        <f t="shared" si="182"/>
        <v>5873.2</v>
      </c>
    </row>
    <row r="409" spans="1:9" ht="62.4" x14ac:dyDescent="0.3">
      <c r="A409" s="11" t="s">
        <v>429</v>
      </c>
      <c r="B409" s="4" t="s">
        <v>303</v>
      </c>
      <c r="C409" s="4" t="s">
        <v>156</v>
      </c>
      <c r="D409" s="4" t="s">
        <v>17</v>
      </c>
      <c r="E409" s="4" t="s">
        <v>428</v>
      </c>
      <c r="F409" s="4" t="s">
        <v>70</v>
      </c>
      <c r="G409" s="17">
        <v>5873.2</v>
      </c>
      <c r="H409" s="17">
        <v>5873.2</v>
      </c>
      <c r="I409" s="17">
        <v>5873.2</v>
      </c>
    </row>
    <row r="410" spans="1:9" ht="31.2" x14ac:dyDescent="0.3">
      <c r="A410" s="10" t="s">
        <v>328</v>
      </c>
      <c r="B410" s="3" t="s">
        <v>303</v>
      </c>
      <c r="C410" s="3" t="s">
        <v>156</v>
      </c>
      <c r="D410" s="3" t="s">
        <v>17</v>
      </c>
      <c r="E410" s="3" t="s">
        <v>329</v>
      </c>
      <c r="F410" s="3"/>
      <c r="G410" s="16">
        <f>G411</f>
        <v>843.3</v>
      </c>
      <c r="H410" s="16">
        <f t="shared" ref="H410:I411" si="183">H411</f>
        <v>843.3</v>
      </c>
      <c r="I410" s="16">
        <f t="shared" si="183"/>
        <v>843.3</v>
      </c>
    </row>
    <row r="411" spans="1:9" ht="31.2" x14ac:dyDescent="0.3">
      <c r="A411" s="10" t="s">
        <v>297</v>
      </c>
      <c r="B411" s="3" t="s">
        <v>303</v>
      </c>
      <c r="C411" s="3" t="s">
        <v>156</v>
      </c>
      <c r="D411" s="3" t="s">
        <v>17</v>
      </c>
      <c r="E411" s="3" t="s">
        <v>330</v>
      </c>
      <c r="F411" s="3"/>
      <c r="G411" s="16">
        <f>G412</f>
        <v>843.3</v>
      </c>
      <c r="H411" s="16">
        <f t="shared" si="183"/>
        <v>843.3</v>
      </c>
      <c r="I411" s="16">
        <f t="shared" si="183"/>
        <v>843.3</v>
      </c>
    </row>
    <row r="412" spans="1:9" ht="62.4" x14ac:dyDescent="0.3">
      <c r="A412" s="11" t="s">
        <v>430</v>
      </c>
      <c r="B412" s="4" t="s">
        <v>303</v>
      </c>
      <c r="C412" s="4" t="s">
        <v>156</v>
      </c>
      <c r="D412" s="4" t="s">
        <v>17</v>
      </c>
      <c r="E412" s="4" t="s">
        <v>431</v>
      </c>
      <c r="F412" s="4" t="s">
        <v>70</v>
      </c>
      <c r="G412" s="17">
        <v>843.3</v>
      </c>
      <c r="H412" s="17">
        <v>843.3</v>
      </c>
      <c r="I412" s="17">
        <v>843.3</v>
      </c>
    </row>
    <row r="413" spans="1:9" ht="62.4" x14ac:dyDescent="0.3">
      <c r="A413" s="8" t="s">
        <v>432</v>
      </c>
      <c r="B413" s="2" t="s">
        <v>433</v>
      </c>
      <c r="C413" s="2"/>
      <c r="D413" s="2"/>
      <c r="E413" s="2"/>
      <c r="F413" s="2"/>
      <c r="G413" s="14">
        <f>G414</f>
        <v>26106.600000000002</v>
      </c>
      <c r="H413" s="14">
        <f t="shared" ref="H413:I416" si="184">H414</f>
        <v>26409.800000000003</v>
      </c>
      <c r="I413" s="14">
        <f t="shared" si="184"/>
        <v>26724.5</v>
      </c>
    </row>
    <row r="414" spans="1:9" ht="15.6" x14ac:dyDescent="0.3">
      <c r="A414" s="9" t="s">
        <v>155</v>
      </c>
      <c r="B414" s="5" t="s">
        <v>433</v>
      </c>
      <c r="C414" s="5" t="s">
        <v>156</v>
      </c>
      <c r="D414" s="5" t="s">
        <v>7</v>
      </c>
      <c r="E414" s="5"/>
      <c r="F414" s="5"/>
      <c r="G414" s="15">
        <f>G415</f>
        <v>26106.600000000002</v>
      </c>
      <c r="H414" s="15">
        <f t="shared" si="184"/>
        <v>26409.800000000003</v>
      </c>
      <c r="I414" s="15">
        <f t="shared" si="184"/>
        <v>26724.5</v>
      </c>
    </row>
    <row r="415" spans="1:9" ht="15.6" x14ac:dyDescent="0.3">
      <c r="A415" s="9" t="s">
        <v>276</v>
      </c>
      <c r="B415" s="5" t="s">
        <v>433</v>
      </c>
      <c r="C415" s="5" t="s">
        <v>156</v>
      </c>
      <c r="D415" s="5" t="s">
        <v>17</v>
      </c>
      <c r="E415" s="5"/>
      <c r="F415" s="5"/>
      <c r="G415" s="15">
        <f>G416</f>
        <v>26106.600000000002</v>
      </c>
      <c r="H415" s="15">
        <f t="shared" si="184"/>
        <v>26409.800000000003</v>
      </c>
      <c r="I415" s="15">
        <f t="shared" si="184"/>
        <v>26724.5</v>
      </c>
    </row>
    <row r="416" spans="1:9" ht="31.2" x14ac:dyDescent="0.3">
      <c r="A416" s="10" t="s">
        <v>291</v>
      </c>
      <c r="B416" s="3" t="s">
        <v>433</v>
      </c>
      <c r="C416" s="3" t="s">
        <v>156</v>
      </c>
      <c r="D416" s="3" t="s">
        <v>17</v>
      </c>
      <c r="E416" s="3" t="s">
        <v>292</v>
      </c>
      <c r="F416" s="3"/>
      <c r="G416" s="16">
        <f>G417</f>
        <v>26106.600000000002</v>
      </c>
      <c r="H416" s="16">
        <f t="shared" si="184"/>
        <v>26409.800000000003</v>
      </c>
      <c r="I416" s="16">
        <f t="shared" si="184"/>
        <v>26724.5</v>
      </c>
    </row>
    <row r="417" spans="1:9" ht="31.2" x14ac:dyDescent="0.3">
      <c r="A417" s="10" t="s">
        <v>297</v>
      </c>
      <c r="B417" s="3" t="s">
        <v>433</v>
      </c>
      <c r="C417" s="3" t="s">
        <v>156</v>
      </c>
      <c r="D417" s="3" t="s">
        <v>17</v>
      </c>
      <c r="E417" s="3" t="s">
        <v>298</v>
      </c>
      <c r="F417" s="3"/>
      <c r="G417" s="16">
        <f>G418+G419</f>
        <v>26106.600000000002</v>
      </c>
      <c r="H417" s="16">
        <f t="shared" ref="H417:I417" si="185">H418+H419</f>
        <v>26409.800000000003</v>
      </c>
      <c r="I417" s="16">
        <f t="shared" si="185"/>
        <v>26724.5</v>
      </c>
    </row>
    <row r="418" spans="1:9" ht="93.6" x14ac:dyDescent="0.3">
      <c r="A418" s="12" t="s">
        <v>434</v>
      </c>
      <c r="B418" s="4" t="s">
        <v>433</v>
      </c>
      <c r="C418" s="4" t="s">
        <v>156</v>
      </c>
      <c r="D418" s="4" t="s">
        <v>17</v>
      </c>
      <c r="E418" s="4" t="s">
        <v>435</v>
      </c>
      <c r="F418" s="4" t="s">
        <v>15</v>
      </c>
      <c r="G418" s="17">
        <v>18582.400000000001</v>
      </c>
      <c r="H418" s="17">
        <v>18582.400000000001</v>
      </c>
      <c r="I418" s="17">
        <v>18582.400000000001</v>
      </c>
    </row>
    <row r="419" spans="1:9" ht="78" x14ac:dyDescent="0.3">
      <c r="A419" s="12" t="s">
        <v>436</v>
      </c>
      <c r="B419" s="4" t="s">
        <v>433</v>
      </c>
      <c r="C419" s="4" t="s">
        <v>156</v>
      </c>
      <c r="D419" s="4" t="s">
        <v>17</v>
      </c>
      <c r="E419" s="4" t="s">
        <v>435</v>
      </c>
      <c r="F419" s="4" t="s">
        <v>22</v>
      </c>
      <c r="G419" s="17">
        <v>7524.2</v>
      </c>
      <c r="H419" s="17">
        <v>7827.4</v>
      </c>
      <c r="I419" s="17">
        <v>8142.1</v>
      </c>
    </row>
    <row r="420" spans="1:9" ht="31.2" x14ac:dyDescent="0.3">
      <c r="A420" s="8" t="s">
        <v>437</v>
      </c>
      <c r="B420" s="2" t="s">
        <v>438</v>
      </c>
      <c r="C420" s="2"/>
      <c r="D420" s="2"/>
      <c r="E420" s="2"/>
      <c r="F420" s="2"/>
      <c r="G420" s="14">
        <f>G421+G426</f>
        <v>255686.80000000005</v>
      </c>
      <c r="H420" s="14">
        <f t="shared" ref="H420:I420" si="186">H421+H426</f>
        <v>255156.50000000003</v>
      </c>
      <c r="I420" s="14">
        <f t="shared" si="186"/>
        <v>261185.3</v>
      </c>
    </row>
    <row r="421" spans="1:9" ht="15.6" x14ac:dyDescent="0.3">
      <c r="A421" s="9" t="s">
        <v>85</v>
      </c>
      <c r="B421" s="5" t="s">
        <v>438</v>
      </c>
      <c r="C421" s="5" t="s">
        <v>17</v>
      </c>
      <c r="D421" s="5" t="s">
        <v>7</v>
      </c>
      <c r="E421" s="5"/>
      <c r="F421" s="5"/>
      <c r="G421" s="15">
        <f>G422</f>
        <v>240</v>
      </c>
      <c r="H421" s="15"/>
      <c r="I421" s="15"/>
    </row>
    <row r="422" spans="1:9" ht="15.6" x14ac:dyDescent="0.3">
      <c r="A422" s="9" t="s">
        <v>439</v>
      </c>
      <c r="B422" s="5" t="s">
        <v>438</v>
      </c>
      <c r="C422" s="5" t="s">
        <v>17</v>
      </c>
      <c r="D422" s="5" t="s">
        <v>108</v>
      </c>
      <c r="E422" s="5"/>
      <c r="F422" s="5"/>
      <c r="G422" s="15">
        <f>G423</f>
        <v>240</v>
      </c>
      <c r="H422" s="15"/>
      <c r="I422" s="15"/>
    </row>
    <row r="423" spans="1:9" ht="46.8" x14ac:dyDescent="0.3">
      <c r="A423" s="10" t="s">
        <v>92</v>
      </c>
      <c r="B423" s="3" t="s">
        <v>438</v>
      </c>
      <c r="C423" s="3" t="s">
        <v>17</v>
      </c>
      <c r="D423" s="3" t="s">
        <v>108</v>
      </c>
      <c r="E423" s="3" t="s">
        <v>93</v>
      </c>
      <c r="F423" s="3"/>
      <c r="G423" s="16">
        <f>G424</f>
        <v>240</v>
      </c>
      <c r="H423" s="16"/>
      <c r="I423" s="16"/>
    </row>
    <row r="424" spans="1:9" ht="15.6" x14ac:dyDescent="0.3">
      <c r="A424" s="10" t="s">
        <v>158</v>
      </c>
      <c r="B424" s="3" t="s">
        <v>438</v>
      </c>
      <c r="C424" s="3" t="s">
        <v>17</v>
      </c>
      <c r="D424" s="3" t="s">
        <v>108</v>
      </c>
      <c r="E424" s="3" t="s">
        <v>440</v>
      </c>
      <c r="F424" s="3"/>
      <c r="G424" s="16">
        <f>G425</f>
        <v>240</v>
      </c>
      <c r="H424" s="16"/>
      <c r="I424" s="16"/>
    </row>
    <row r="425" spans="1:9" ht="46.8" x14ac:dyDescent="0.3">
      <c r="A425" s="11" t="s">
        <v>441</v>
      </c>
      <c r="B425" s="4" t="s">
        <v>438</v>
      </c>
      <c r="C425" s="4" t="s">
        <v>17</v>
      </c>
      <c r="D425" s="4" t="s">
        <v>108</v>
      </c>
      <c r="E425" s="4" t="s">
        <v>442</v>
      </c>
      <c r="F425" s="4" t="s">
        <v>27</v>
      </c>
      <c r="G425" s="17">
        <v>240</v>
      </c>
      <c r="H425" s="17"/>
      <c r="I425" s="17"/>
    </row>
    <row r="426" spans="1:9" ht="15.6" x14ac:dyDescent="0.3">
      <c r="A426" s="9" t="s">
        <v>155</v>
      </c>
      <c r="B426" s="5" t="s">
        <v>438</v>
      </c>
      <c r="C426" s="5" t="s">
        <v>156</v>
      </c>
      <c r="D426" s="5" t="s">
        <v>7</v>
      </c>
      <c r="E426" s="5"/>
      <c r="F426" s="5"/>
      <c r="G426" s="15">
        <f>G427+G433+G477+G490</f>
        <v>255446.80000000005</v>
      </c>
      <c r="H426" s="15">
        <f t="shared" ref="H426:I426" si="187">H427+H433+H477+H490</f>
        <v>255156.50000000003</v>
      </c>
      <c r="I426" s="15">
        <f t="shared" si="187"/>
        <v>261185.3</v>
      </c>
    </row>
    <row r="427" spans="1:9" ht="15.6" x14ac:dyDescent="0.3">
      <c r="A427" s="9" t="s">
        <v>290</v>
      </c>
      <c r="B427" s="5" t="s">
        <v>438</v>
      </c>
      <c r="C427" s="5" t="s">
        <v>156</v>
      </c>
      <c r="D427" s="5" t="s">
        <v>9</v>
      </c>
      <c r="E427" s="5"/>
      <c r="F427" s="5"/>
      <c r="G427" s="15">
        <f>G428</f>
        <v>26332.2</v>
      </c>
      <c r="H427" s="15">
        <f t="shared" ref="H427:I429" si="188">H428</f>
        <v>26515.200000000001</v>
      </c>
      <c r="I427" s="15">
        <f t="shared" si="188"/>
        <v>26501.200000000001</v>
      </c>
    </row>
    <row r="428" spans="1:9" ht="31.2" x14ac:dyDescent="0.3">
      <c r="A428" s="10" t="s">
        <v>291</v>
      </c>
      <c r="B428" s="3" t="s">
        <v>438</v>
      </c>
      <c r="C428" s="3" t="s">
        <v>156</v>
      </c>
      <c r="D428" s="3" t="s">
        <v>9</v>
      </c>
      <c r="E428" s="3" t="s">
        <v>292</v>
      </c>
      <c r="F428" s="3"/>
      <c r="G428" s="16">
        <f>G429</f>
        <v>26332.2</v>
      </c>
      <c r="H428" s="16">
        <f>H429+H431</f>
        <v>26515.200000000001</v>
      </c>
      <c r="I428" s="16">
        <f t="shared" si="188"/>
        <v>26501.200000000001</v>
      </c>
    </row>
    <row r="429" spans="1:9" ht="31.2" x14ac:dyDescent="0.3">
      <c r="A429" s="10" t="s">
        <v>443</v>
      </c>
      <c r="B429" s="3" t="s">
        <v>438</v>
      </c>
      <c r="C429" s="3" t="s">
        <v>156</v>
      </c>
      <c r="D429" s="3" t="s">
        <v>9</v>
      </c>
      <c r="E429" s="3" t="s">
        <v>444</v>
      </c>
      <c r="F429" s="3"/>
      <c r="G429" s="16">
        <f>G430</f>
        <v>26332.2</v>
      </c>
      <c r="H429" s="16">
        <f t="shared" si="188"/>
        <v>26415.200000000001</v>
      </c>
      <c r="I429" s="16">
        <f t="shared" si="188"/>
        <v>26501.200000000001</v>
      </c>
    </row>
    <row r="430" spans="1:9" ht="46.8" x14ac:dyDescent="0.3">
      <c r="A430" s="11" t="s">
        <v>445</v>
      </c>
      <c r="B430" s="4" t="s">
        <v>438</v>
      </c>
      <c r="C430" s="4" t="s">
        <v>156</v>
      </c>
      <c r="D430" s="4" t="s">
        <v>9</v>
      </c>
      <c r="E430" s="4" t="s">
        <v>446</v>
      </c>
      <c r="F430" s="4" t="s">
        <v>65</v>
      </c>
      <c r="G430" s="17">
        <v>26332.2</v>
      </c>
      <c r="H430" s="17">
        <v>26415.200000000001</v>
      </c>
      <c r="I430" s="17">
        <v>26501.200000000001</v>
      </c>
    </row>
    <row r="431" spans="1:9" ht="15.6" x14ac:dyDescent="0.3">
      <c r="A431" s="10" t="s">
        <v>447</v>
      </c>
      <c r="B431" s="3" t="s">
        <v>438</v>
      </c>
      <c r="C431" s="3" t="s">
        <v>156</v>
      </c>
      <c r="D431" s="3" t="s">
        <v>9</v>
      </c>
      <c r="E431" s="3" t="s">
        <v>448</v>
      </c>
      <c r="F431" s="3"/>
      <c r="G431" s="16"/>
      <c r="H431" s="16">
        <f>H432</f>
        <v>100</v>
      </c>
      <c r="I431" s="16"/>
    </row>
    <row r="432" spans="1:9" ht="62.4" x14ac:dyDescent="0.3">
      <c r="A432" s="11" t="s">
        <v>690</v>
      </c>
      <c r="B432" s="4" t="s">
        <v>438</v>
      </c>
      <c r="C432" s="4" t="s">
        <v>156</v>
      </c>
      <c r="D432" s="4" t="s">
        <v>9</v>
      </c>
      <c r="E432" s="4" t="s">
        <v>684</v>
      </c>
      <c r="F432" s="4" t="s">
        <v>65</v>
      </c>
      <c r="G432" s="17"/>
      <c r="H432" s="17">
        <v>100</v>
      </c>
      <c r="I432" s="17"/>
    </row>
    <row r="433" spans="1:9" ht="15.6" x14ac:dyDescent="0.3">
      <c r="A433" s="9" t="s">
        <v>157</v>
      </c>
      <c r="B433" s="5" t="s">
        <v>438</v>
      </c>
      <c r="C433" s="5" t="s">
        <v>156</v>
      </c>
      <c r="D433" s="5" t="s">
        <v>72</v>
      </c>
      <c r="E433" s="5"/>
      <c r="F433" s="5"/>
      <c r="G433" s="15">
        <f>G434</f>
        <v>171210.90000000005</v>
      </c>
      <c r="H433" s="15">
        <f t="shared" ref="H433:I433" si="189">H434</f>
        <v>171643.80000000002</v>
      </c>
      <c r="I433" s="15">
        <f t="shared" si="189"/>
        <v>176862.59999999998</v>
      </c>
    </row>
    <row r="434" spans="1:9" ht="31.2" x14ac:dyDescent="0.3">
      <c r="A434" s="10" t="s">
        <v>291</v>
      </c>
      <c r="B434" s="3" t="s">
        <v>438</v>
      </c>
      <c r="C434" s="3" t="s">
        <v>156</v>
      </c>
      <c r="D434" s="3" t="s">
        <v>72</v>
      </c>
      <c r="E434" s="3" t="s">
        <v>292</v>
      </c>
      <c r="F434" s="3"/>
      <c r="G434" s="16">
        <f>G435+G472+G475</f>
        <v>171210.90000000005</v>
      </c>
      <c r="H434" s="16">
        <f t="shared" ref="H434:I434" si="190">H435+H472+H475</f>
        <v>171643.80000000002</v>
      </c>
      <c r="I434" s="16">
        <f t="shared" si="190"/>
        <v>176862.59999999998</v>
      </c>
    </row>
    <row r="435" spans="1:9" ht="15.6" x14ac:dyDescent="0.3">
      <c r="A435" s="10" t="s">
        <v>158</v>
      </c>
      <c r="B435" s="3" t="s">
        <v>438</v>
      </c>
      <c r="C435" s="3" t="s">
        <v>156</v>
      </c>
      <c r="D435" s="3" t="s">
        <v>72</v>
      </c>
      <c r="E435" s="3" t="s">
        <v>449</v>
      </c>
      <c r="F435" s="3"/>
      <c r="G435" s="16">
        <f>G436+G437+G438+G439+G440+G441+G442+G443+G444+G445+G446+G447+G448+G449+G450+G451+G452+G453+G454+G455+G456+G457+G458+G459+G462+G463+G464+G465+G466+G467+G468+G469+G470+G471+G460+G461</f>
        <v>163042.30000000005</v>
      </c>
      <c r="H435" s="16">
        <f t="shared" ref="H435:I435" si="191">H436+H437+H438+H439+H440+H441+H442+H443+H444+H445+H446+H447+H448+H449+H450+H451+H452+H453+H454+H455+H456+H457+H458+H459+H462+H463+H464+H465+H466+H467+H468+H469+H470+H471</f>
        <v>163427.20000000001</v>
      </c>
      <c r="I435" s="16">
        <f t="shared" si="191"/>
        <v>168357.99999999997</v>
      </c>
    </row>
    <row r="436" spans="1:9" ht="31.2" x14ac:dyDescent="0.3">
      <c r="A436" s="11" t="s">
        <v>450</v>
      </c>
      <c r="B436" s="4" t="s">
        <v>438</v>
      </c>
      <c r="C436" s="4" t="s">
        <v>156</v>
      </c>
      <c r="D436" s="4" t="s">
        <v>72</v>
      </c>
      <c r="E436" s="4" t="s">
        <v>451</v>
      </c>
      <c r="F436" s="4" t="s">
        <v>70</v>
      </c>
      <c r="G436" s="17">
        <v>790</v>
      </c>
      <c r="H436" s="17"/>
      <c r="I436" s="17"/>
    </row>
    <row r="437" spans="1:9" ht="46.8" x14ac:dyDescent="0.3">
      <c r="A437" s="11" t="s">
        <v>452</v>
      </c>
      <c r="B437" s="4" t="s">
        <v>438</v>
      </c>
      <c r="C437" s="4" t="s">
        <v>156</v>
      </c>
      <c r="D437" s="4" t="s">
        <v>72</v>
      </c>
      <c r="E437" s="4" t="s">
        <v>451</v>
      </c>
      <c r="F437" s="4" t="s">
        <v>65</v>
      </c>
      <c r="G437" s="17">
        <v>1000</v>
      </c>
      <c r="H437" s="17">
        <v>1285.3</v>
      </c>
      <c r="I437" s="17">
        <v>1515.7</v>
      </c>
    </row>
    <row r="438" spans="1:9" ht="62.4" x14ac:dyDescent="0.3">
      <c r="A438" s="11" t="s">
        <v>453</v>
      </c>
      <c r="B438" s="4" t="s">
        <v>438</v>
      </c>
      <c r="C438" s="4" t="s">
        <v>156</v>
      </c>
      <c r="D438" s="4" t="s">
        <v>72</v>
      </c>
      <c r="E438" s="4" t="s">
        <v>454</v>
      </c>
      <c r="F438" s="4" t="s">
        <v>22</v>
      </c>
      <c r="G438" s="17">
        <v>500</v>
      </c>
      <c r="H438" s="17"/>
      <c r="I438" s="17"/>
    </row>
    <row r="439" spans="1:9" ht="46.8" x14ac:dyDescent="0.3">
      <c r="A439" s="11" t="s">
        <v>455</v>
      </c>
      <c r="B439" s="4" t="s">
        <v>438</v>
      </c>
      <c r="C439" s="4" t="s">
        <v>156</v>
      </c>
      <c r="D439" s="4" t="s">
        <v>72</v>
      </c>
      <c r="E439" s="4" t="s">
        <v>454</v>
      </c>
      <c r="F439" s="4" t="s">
        <v>70</v>
      </c>
      <c r="G439" s="17">
        <v>32198.5</v>
      </c>
      <c r="H439" s="17">
        <v>34006.400000000001</v>
      </c>
      <c r="I439" s="17">
        <v>35366.699999999997</v>
      </c>
    </row>
    <row r="440" spans="1:9" ht="62.4" x14ac:dyDescent="0.3">
      <c r="A440" s="11" t="s">
        <v>456</v>
      </c>
      <c r="B440" s="4" t="s">
        <v>438</v>
      </c>
      <c r="C440" s="4" t="s">
        <v>156</v>
      </c>
      <c r="D440" s="4" t="s">
        <v>72</v>
      </c>
      <c r="E440" s="4" t="s">
        <v>457</v>
      </c>
      <c r="F440" s="4" t="s">
        <v>22</v>
      </c>
      <c r="G440" s="17">
        <v>8</v>
      </c>
      <c r="H440" s="17"/>
      <c r="I440" s="17"/>
    </row>
    <row r="441" spans="1:9" ht="46.8" x14ac:dyDescent="0.3">
      <c r="A441" s="11" t="s">
        <v>458</v>
      </c>
      <c r="B441" s="4" t="s">
        <v>438</v>
      </c>
      <c r="C441" s="4" t="s">
        <v>156</v>
      </c>
      <c r="D441" s="4" t="s">
        <v>72</v>
      </c>
      <c r="E441" s="4" t="s">
        <v>457</v>
      </c>
      <c r="F441" s="4" t="s">
        <v>70</v>
      </c>
      <c r="G441" s="17">
        <v>474.1</v>
      </c>
      <c r="H441" s="17">
        <v>500.7</v>
      </c>
      <c r="I441" s="17">
        <v>520</v>
      </c>
    </row>
    <row r="442" spans="1:9" ht="46.8" x14ac:dyDescent="0.3">
      <c r="A442" s="11" t="s">
        <v>459</v>
      </c>
      <c r="B442" s="4" t="s">
        <v>438</v>
      </c>
      <c r="C442" s="4" t="s">
        <v>156</v>
      </c>
      <c r="D442" s="4" t="s">
        <v>72</v>
      </c>
      <c r="E442" s="4" t="s">
        <v>460</v>
      </c>
      <c r="F442" s="4" t="s">
        <v>22</v>
      </c>
      <c r="G442" s="17">
        <v>350</v>
      </c>
      <c r="H442" s="17">
        <v>350</v>
      </c>
      <c r="I442" s="17">
        <v>350</v>
      </c>
    </row>
    <row r="443" spans="1:9" ht="46.8" x14ac:dyDescent="0.3">
      <c r="A443" s="11" t="s">
        <v>461</v>
      </c>
      <c r="B443" s="4" t="s">
        <v>438</v>
      </c>
      <c r="C443" s="4" t="s">
        <v>156</v>
      </c>
      <c r="D443" s="4" t="s">
        <v>72</v>
      </c>
      <c r="E443" s="4" t="s">
        <v>460</v>
      </c>
      <c r="F443" s="4" t="s">
        <v>70</v>
      </c>
      <c r="G443" s="17">
        <v>20789.2</v>
      </c>
      <c r="H443" s="17">
        <v>20789.2</v>
      </c>
      <c r="I443" s="17">
        <v>20789.2</v>
      </c>
    </row>
    <row r="444" spans="1:9" ht="78" x14ac:dyDescent="0.3">
      <c r="A444" s="12" t="s">
        <v>462</v>
      </c>
      <c r="B444" s="4" t="s">
        <v>438</v>
      </c>
      <c r="C444" s="4" t="s">
        <v>156</v>
      </c>
      <c r="D444" s="4" t="s">
        <v>72</v>
      </c>
      <c r="E444" s="4" t="s">
        <v>463</v>
      </c>
      <c r="F444" s="4" t="s">
        <v>22</v>
      </c>
      <c r="G444" s="17">
        <v>1.5</v>
      </c>
      <c r="H444" s="17"/>
      <c r="I444" s="17"/>
    </row>
    <row r="445" spans="1:9" ht="62.4" x14ac:dyDescent="0.3">
      <c r="A445" s="11" t="s">
        <v>464</v>
      </c>
      <c r="B445" s="4" t="s">
        <v>438</v>
      </c>
      <c r="C445" s="4" t="s">
        <v>156</v>
      </c>
      <c r="D445" s="4" t="s">
        <v>72</v>
      </c>
      <c r="E445" s="4" t="s">
        <v>463</v>
      </c>
      <c r="F445" s="4" t="s">
        <v>70</v>
      </c>
      <c r="G445" s="17">
        <v>86.8</v>
      </c>
      <c r="H445" s="17">
        <v>91.8</v>
      </c>
      <c r="I445" s="17">
        <v>95.5</v>
      </c>
    </row>
    <row r="446" spans="1:9" ht="62.4" x14ac:dyDescent="0.3">
      <c r="A446" s="12" t="s">
        <v>465</v>
      </c>
      <c r="B446" s="4" t="s">
        <v>438</v>
      </c>
      <c r="C446" s="4" t="s">
        <v>156</v>
      </c>
      <c r="D446" s="4" t="s">
        <v>72</v>
      </c>
      <c r="E446" s="4" t="s">
        <v>466</v>
      </c>
      <c r="F446" s="4" t="s">
        <v>22</v>
      </c>
      <c r="G446" s="17">
        <v>0.2</v>
      </c>
      <c r="H446" s="17">
        <v>0.2</v>
      </c>
      <c r="I446" s="17">
        <v>0.2</v>
      </c>
    </row>
    <row r="447" spans="1:9" ht="62.4" x14ac:dyDescent="0.3">
      <c r="A447" s="11" t="s">
        <v>467</v>
      </c>
      <c r="B447" s="4" t="s">
        <v>438</v>
      </c>
      <c r="C447" s="4" t="s">
        <v>156</v>
      </c>
      <c r="D447" s="4" t="s">
        <v>72</v>
      </c>
      <c r="E447" s="4" t="s">
        <v>466</v>
      </c>
      <c r="F447" s="4" t="s">
        <v>70</v>
      </c>
      <c r="G447" s="17">
        <v>6.3</v>
      </c>
      <c r="H447" s="17">
        <v>6.3</v>
      </c>
      <c r="I447" s="17">
        <v>6.3</v>
      </c>
    </row>
    <row r="448" spans="1:9" ht="78" x14ac:dyDescent="0.3">
      <c r="A448" s="12" t="s">
        <v>468</v>
      </c>
      <c r="B448" s="4" t="s">
        <v>438</v>
      </c>
      <c r="C448" s="4" t="s">
        <v>156</v>
      </c>
      <c r="D448" s="4" t="s">
        <v>72</v>
      </c>
      <c r="E448" s="4" t="s">
        <v>469</v>
      </c>
      <c r="F448" s="4" t="s">
        <v>22</v>
      </c>
      <c r="G448" s="17">
        <v>38</v>
      </c>
      <c r="H448" s="17">
        <v>38</v>
      </c>
      <c r="I448" s="17">
        <v>38</v>
      </c>
    </row>
    <row r="449" spans="1:9" ht="78" x14ac:dyDescent="0.3">
      <c r="A449" s="12" t="s">
        <v>470</v>
      </c>
      <c r="B449" s="4" t="s">
        <v>438</v>
      </c>
      <c r="C449" s="4" t="s">
        <v>156</v>
      </c>
      <c r="D449" s="4" t="s">
        <v>72</v>
      </c>
      <c r="E449" s="4" t="s">
        <v>469</v>
      </c>
      <c r="F449" s="4" t="s">
        <v>70</v>
      </c>
      <c r="G449" s="17">
        <v>2865.9</v>
      </c>
      <c r="H449" s="17">
        <v>2865.9</v>
      </c>
      <c r="I449" s="17">
        <v>2865.9</v>
      </c>
    </row>
    <row r="450" spans="1:9" ht="46.8" x14ac:dyDescent="0.3">
      <c r="A450" s="11" t="s">
        <v>471</v>
      </c>
      <c r="B450" s="4" t="s">
        <v>438</v>
      </c>
      <c r="C450" s="4" t="s">
        <v>156</v>
      </c>
      <c r="D450" s="4" t="s">
        <v>72</v>
      </c>
      <c r="E450" s="4" t="s">
        <v>472</v>
      </c>
      <c r="F450" s="4" t="s">
        <v>22</v>
      </c>
      <c r="G450" s="17">
        <v>865</v>
      </c>
      <c r="H450" s="17"/>
      <c r="I450" s="17"/>
    </row>
    <row r="451" spans="1:9" ht="31.2" x14ac:dyDescent="0.3">
      <c r="A451" s="11" t="s">
        <v>473</v>
      </c>
      <c r="B451" s="4" t="s">
        <v>438</v>
      </c>
      <c r="C451" s="4" t="s">
        <v>156</v>
      </c>
      <c r="D451" s="4" t="s">
        <v>72</v>
      </c>
      <c r="E451" s="4" t="s">
        <v>472</v>
      </c>
      <c r="F451" s="4" t="s">
        <v>70</v>
      </c>
      <c r="G451" s="17">
        <v>51643.4</v>
      </c>
      <c r="H451" s="17">
        <v>54970.3</v>
      </c>
      <c r="I451" s="17">
        <v>57480.3</v>
      </c>
    </row>
    <row r="452" spans="1:9" ht="62.4" x14ac:dyDescent="0.3">
      <c r="A452" s="11" t="s">
        <v>474</v>
      </c>
      <c r="B452" s="4" t="s">
        <v>438</v>
      </c>
      <c r="C452" s="4" t="s">
        <v>156</v>
      </c>
      <c r="D452" s="4" t="s">
        <v>72</v>
      </c>
      <c r="E452" s="4" t="s">
        <v>475</v>
      </c>
      <c r="F452" s="4" t="s">
        <v>22</v>
      </c>
      <c r="G452" s="17">
        <v>20</v>
      </c>
      <c r="H452" s="17"/>
      <c r="I452" s="17"/>
    </row>
    <row r="453" spans="1:9" ht="46.8" x14ac:dyDescent="0.3">
      <c r="A453" s="11" t="s">
        <v>476</v>
      </c>
      <c r="B453" s="4" t="s">
        <v>438</v>
      </c>
      <c r="C453" s="4" t="s">
        <v>156</v>
      </c>
      <c r="D453" s="4" t="s">
        <v>72</v>
      </c>
      <c r="E453" s="4" t="s">
        <v>475</v>
      </c>
      <c r="F453" s="4" t="s">
        <v>70</v>
      </c>
      <c r="G453" s="17">
        <v>1792.1</v>
      </c>
      <c r="H453" s="17">
        <v>2061.4</v>
      </c>
      <c r="I453" s="17">
        <v>2143.8000000000002</v>
      </c>
    </row>
    <row r="454" spans="1:9" ht="62.4" x14ac:dyDescent="0.3">
      <c r="A454" s="11" t="s">
        <v>477</v>
      </c>
      <c r="B454" s="4" t="s">
        <v>438</v>
      </c>
      <c r="C454" s="4" t="s">
        <v>156</v>
      </c>
      <c r="D454" s="4" t="s">
        <v>72</v>
      </c>
      <c r="E454" s="4" t="s">
        <v>475</v>
      </c>
      <c r="F454" s="4" t="s">
        <v>65</v>
      </c>
      <c r="G454" s="17">
        <v>170</v>
      </c>
      <c r="H454" s="17"/>
      <c r="I454" s="17"/>
    </row>
    <row r="455" spans="1:9" ht="78" x14ac:dyDescent="0.3">
      <c r="A455" s="12" t="s">
        <v>478</v>
      </c>
      <c r="B455" s="4" t="s">
        <v>438</v>
      </c>
      <c r="C455" s="4" t="s">
        <v>156</v>
      </c>
      <c r="D455" s="4" t="s">
        <v>72</v>
      </c>
      <c r="E455" s="4" t="s">
        <v>479</v>
      </c>
      <c r="F455" s="4" t="s">
        <v>22</v>
      </c>
      <c r="G455" s="17">
        <v>7.5</v>
      </c>
      <c r="H455" s="17"/>
      <c r="I455" s="17"/>
    </row>
    <row r="456" spans="1:9" ht="62.4" x14ac:dyDescent="0.3">
      <c r="A456" s="12" t="s">
        <v>480</v>
      </c>
      <c r="B456" s="4" t="s">
        <v>438</v>
      </c>
      <c r="C456" s="4" t="s">
        <v>156</v>
      </c>
      <c r="D456" s="4" t="s">
        <v>72</v>
      </c>
      <c r="E456" s="4" t="s">
        <v>479</v>
      </c>
      <c r="F456" s="4" t="s">
        <v>70</v>
      </c>
      <c r="G456" s="17">
        <v>368.3</v>
      </c>
      <c r="H456" s="17">
        <v>390.8</v>
      </c>
      <c r="I456" s="17">
        <v>406.4</v>
      </c>
    </row>
    <row r="457" spans="1:9" ht="31.2" x14ac:dyDescent="0.3">
      <c r="A457" s="11" t="s">
        <v>481</v>
      </c>
      <c r="B457" s="4" t="s">
        <v>438</v>
      </c>
      <c r="C457" s="4" t="s">
        <v>156</v>
      </c>
      <c r="D457" s="4" t="s">
        <v>72</v>
      </c>
      <c r="E457" s="4" t="s">
        <v>482</v>
      </c>
      <c r="F457" s="4" t="s">
        <v>70</v>
      </c>
      <c r="G457" s="17">
        <v>15.8</v>
      </c>
      <c r="H457" s="17">
        <v>15.8</v>
      </c>
      <c r="I457" s="17">
        <v>15.8</v>
      </c>
    </row>
    <row r="458" spans="1:9" ht="78" x14ac:dyDescent="0.3">
      <c r="A458" s="12" t="s">
        <v>677</v>
      </c>
      <c r="B458" s="4" t="s">
        <v>438</v>
      </c>
      <c r="C458" s="4" t="s">
        <v>156</v>
      </c>
      <c r="D458" s="4" t="s">
        <v>72</v>
      </c>
      <c r="E458" s="4" t="s">
        <v>483</v>
      </c>
      <c r="F458" s="4" t="s">
        <v>22</v>
      </c>
      <c r="G458" s="17">
        <v>100</v>
      </c>
      <c r="H458" s="17">
        <v>30</v>
      </c>
      <c r="I458" s="17">
        <v>30</v>
      </c>
    </row>
    <row r="459" spans="1:9" ht="62.4" x14ac:dyDescent="0.3">
      <c r="A459" s="11" t="s">
        <v>678</v>
      </c>
      <c r="B459" s="4" t="s">
        <v>438</v>
      </c>
      <c r="C459" s="4" t="s">
        <v>156</v>
      </c>
      <c r="D459" s="4" t="s">
        <v>72</v>
      </c>
      <c r="E459" s="4" t="s">
        <v>483</v>
      </c>
      <c r="F459" s="4" t="s">
        <v>70</v>
      </c>
      <c r="G459" s="17">
        <v>2156.1</v>
      </c>
      <c r="H459" s="17">
        <v>225.3</v>
      </c>
      <c r="I459" s="17">
        <v>225.3</v>
      </c>
    </row>
    <row r="460" spans="1:9" ht="78" x14ac:dyDescent="0.3">
      <c r="A460" s="11" t="s">
        <v>679</v>
      </c>
      <c r="B460" s="4" t="s">
        <v>438</v>
      </c>
      <c r="C460" s="4" t="s">
        <v>156</v>
      </c>
      <c r="D460" s="4" t="s">
        <v>72</v>
      </c>
      <c r="E460" s="4" t="s">
        <v>681</v>
      </c>
      <c r="F460" s="4" t="s">
        <v>22</v>
      </c>
      <c r="G460" s="17">
        <v>15</v>
      </c>
      <c r="H460" s="17"/>
      <c r="I460" s="17"/>
    </row>
    <row r="461" spans="1:9" ht="62.4" x14ac:dyDescent="0.3">
      <c r="A461" s="11" t="s">
        <v>680</v>
      </c>
      <c r="B461" s="4" t="s">
        <v>438</v>
      </c>
      <c r="C461" s="4" t="s">
        <v>156</v>
      </c>
      <c r="D461" s="4" t="s">
        <v>72</v>
      </c>
      <c r="E461" s="4" t="s">
        <v>681</v>
      </c>
      <c r="F461" s="4" t="s">
        <v>70</v>
      </c>
      <c r="G461" s="17">
        <v>362</v>
      </c>
      <c r="H461" s="17"/>
      <c r="I461" s="17"/>
    </row>
    <row r="462" spans="1:9" ht="46.8" x14ac:dyDescent="0.3">
      <c r="A462" s="11" t="s">
        <v>484</v>
      </c>
      <c r="B462" s="4" t="s">
        <v>438</v>
      </c>
      <c r="C462" s="4" t="s">
        <v>156</v>
      </c>
      <c r="D462" s="4" t="s">
        <v>72</v>
      </c>
      <c r="E462" s="4" t="s">
        <v>485</v>
      </c>
      <c r="F462" s="4" t="s">
        <v>70</v>
      </c>
      <c r="G462" s="17">
        <v>379.8</v>
      </c>
      <c r="H462" s="17">
        <v>378.8</v>
      </c>
      <c r="I462" s="17">
        <v>378.8</v>
      </c>
    </row>
    <row r="463" spans="1:9" ht="31.2" x14ac:dyDescent="0.3">
      <c r="A463" s="11" t="s">
        <v>486</v>
      </c>
      <c r="B463" s="4" t="s">
        <v>438</v>
      </c>
      <c r="C463" s="4" t="s">
        <v>156</v>
      </c>
      <c r="D463" s="4" t="s">
        <v>72</v>
      </c>
      <c r="E463" s="4" t="s">
        <v>487</v>
      </c>
      <c r="F463" s="4" t="s">
        <v>70</v>
      </c>
      <c r="G463" s="17">
        <v>350</v>
      </c>
      <c r="H463" s="17"/>
      <c r="I463" s="17"/>
    </row>
    <row r="464" spans="1:9" ht="46.8" x14ac:dyDescent="0.3">
      <c r="A464" s="11" t="s">
        <v>488</v>
      </c>
      <c r="B464" s="4" t="s">
        <v>438</v>
      </c>
      <c r="C464" s="4" t="s">
        <v>156</v>
      </c>
      <c r="D464" s="4" t="s">
        <v>72</v>
      </c>
      <c r="E464" s="4" t="s">
        <v>487</v>
      </c>
      <c r="F464" s="4" t="s">
        <v>65</v>
      </c>
      <c r="G464" s="17">
        <v>649.5</v>
      </c>
      <c r="H464" s="17"/>
      <c r="I464" s="17"/>
    </row>
    <row r="465" spans="1:9" ht="62.4" x14ac:dyDescent="0.3">
      <c r="A465" s="11" t="s">
        <v>489</v>
      </c>
      <c r="B465" s="4" t="s">
        <v>438</v>
      </c>
      <c r="C465" s="4" t="s">
        <v>156</v>
      </c>
      <c r="D465" s="4" t="s">
        <v>72</v>
      </c>
      <c r="E465" s="4" t="s">
        <v>490</v>
      </c>
      <c r="F465" s="4" t="s">
        <v>22</v>
      </c>
      <c r="G465" s="17">
        <v>38</v>
      </c>
      <c r="H465" s="17"/>
      <c r="I465" s="17"/>
    </row>
    <row r="466" spans="1:9" ht="46.8" x14ac:dyDescent="0.3">
      <c r="A466" s="11" t="s">
        <v>491</v>
      </c>
      <c r="B466" s="4" t="s">
        <v>438</v>
      </c>
      <c r="C466" s="4" t="s">
        <v>156</v>
      </c>
      <c r="D466" s="4" t="s">
        <v>72</v>
      </c>
      <c r="E466" s="4" t="s">
        <v>490</v>
      </c>
      <c r="F466" s="4" t="s">
        <v>70</v>
      </c>
      <c r="G466" s="17">
        <v>2555.3000000000002</v>
      </c>
      <c r="H466" s="17">
        <v>2697</v>
      </c>
      <c r="I466" s="17">
        <v>2804.9</v>
      </c>
    </row>
    <row r="467" spans="1:9" ht="46.8" x14ac:dyDescent="0.3">
      <c r="A467" s="11" t="s">
        <v>492</v>
      </c>
      <c r="B467" s="4" t="s">
        <v>438</v>
      </c>
      <c r="C467" s="4" t="s">
        <v>156</v>
      </c>
      <c r="D467" s="4" t="s">
        <v>72</v>
      </c>
      <c r="E467" s="4" t="s">
        <v>493</v>
      </c>
      <c r="F467" s="4" t="s">
        <v>22</v>
      </c>
      <c r="G467" s="17">
        <v>100</v>
      </c>
      <c r="H467" s="17">
        <v>100</v>
      </c>
      <c r="I467" s="17">
        <v>100</v>
      </c>
    </row>
    <row r="468" spans="1:9" ht="46.8" x14ac:dyDescent="0.3">
      <c r="A468" s="11" t="s">
        <v>494</v>
      </c>
      <c r="B468" s="4" t="s">
        <v>438</v>
      </c>
      <c r="C468" s="4" t="s">
        <v>156</v>
      </c>
      <c r="D468" s="4" t="s">
        <v>72</v>
      </c>
      <c r="E468" s="4" t="s">
        <v>493</v>
      </c>
      <c r="F468" s="4" t="s">
        <v>70</v>
      </c>
      <c r="G468" s="17">
        <v>25897.4</v>
      </c>
      <c r="H468" s="17">
        <v>25897.4</v>
      </c>
      <c r="I468" s="17">
        <v>25897.4</v>
      </c>
    </row>
    <row r="469" spans="1:9" ht="109.2" x14ac:dyDescent="0.3">
      <c r="A469" s="12" t="s">
        <v>495</v>
      </c>
      <c r="B469" s="4" t="s">
        <v>438</v>
      </c>
      <c r="C469" s="4" t="s">
        <v>156</v>
      </c>
      <c r="D469" s="4" t="s">
        <v>72</v>
      </c>
      <c r="E469" s="4" t="s">
        <v>496</v>
      </c>
      <c r="F469" s="4" t="s">
        <v>22</v>
      </c>
      <c r="G469" s="17">
        <v>0.3</v>
      </c>
      <c r="H469" s="17">
        <v>0.3</v>
      </c>
      <c r="I469" s="17">
        <v>0.3</v>
      </c>
    </row>
    <row r="470" spans="1:9" ht="109.2" x14ac:dyDescent="0.3">
      <c r="A470" s="12" t="s">
        <v>497</v>
      </c>
      <c r="B470" s="4" t="s">
        <v>438</v>
      </c>
      <c r="C470" s="4" t="s">
        <v>156</v>
      </c>
      <c r="D470" s="4" t="s">
        <v>72</v>
      </c>
      <c r="E470" s="4" t="s">
        <v>496</v>
      </c>
      <c r="F470" s="4" t="s">
        <v>70</v>
      </c>
      <c r="G470" s="17">
        <v>3.6</v>
      </c>
      <c r="H470" s="17">
        <v>3.6</v>
      </c>
      <c r="I470" s="17">
        <v>3.6</v>
      </c>
    </row>
    <row r="471" spans="1:9" ht="109.2" x14ac:dyDescent="0.3">
      <c r="A471" s="12" t="s">
        <v>498</v>
      </c>
      <c r="B471" s="4" t="s">
        <v>438</v>
      </c>
      <c r="C471" s="4" t="s">
        <v>156</v>
      </c>
      <c r="D471" s="4" t="s">
        <v>72</v>
      </c>
      <c r="E471" s="4" t="s">
        <v>499</v>
      </c>
      <c r="F471" s="4" t="s">
        <v>70</v>
      </c>
      <c r="G471" s="17">
        <v>16444.7</v>
      </c>
      <c r="H471" s="17">
        <v>16722.7</v>
      </c>
      <c r="I471" s="17">
        <v>17323.900000000001</v>
      </c>
    </row>
    <row r="472" spans="1:9" ht="15.6" x14ac:dyDescent="0.3">
      <c r="A472" s="10" t="s">
        <v>500</v>
      </c>
      <c r="B472" s="3" t="s">
        <v>438</v>
      </c>
      <c r="C472" s="3" t="s">
        <v>156</v>
      </c>
      <c r="D472" s="3" t="s">
        <v>72</v>
      </c>
      <c r="E472" s="3" t="s">
        <v>501</v>
      </c>
      <c r="F472" s="3"/>
      <c r="G472" s="16">
        <f>G473+G474</f>
        <v>8078.6</v>
      </c>
      <c r="H472" s="16">
        <f t="shared" ref="H472:I472" si="192">H473+H474</f>
        <v>8126.6</v>
      </c>
      <c r="I472" s="16">
        <f t="shared" si="192"/>
        <v>8414.6</v>
      </c>
    </row>
    <row r="473" spans="1:9" ht="78" x14ac:dyDescent="0.3">
      <c r="A473" s="12" t="s">
        <v>502</v>
      </c>
      <c r="B473" s="4" t="s">
        <v>438</v>
      </c>
      <c r="C473" s="4" t="s">
        <v>156</v>
      </c>
      <c r="D473" s="4" t="s">
        <v>72</v>
      </c>
      <c r="E473" s="4" t="s">
        <v>503</v>
      </c>
      <c r="F473" s="4" t="s">
        <v>70</v>
      </c>
      <c r="G473" s="17">
        <v>6938.6</v>
      </c>
      <c r="H473" s="17">
        <v>6986.6</v>
      </c>
      <c r="I473" s="17">
        <v>7274.6</v>
      </c>
    </row>
    <row r="474" spans="1:9" ht="31.2" x14ac:dyDescent="0.3">
      <c r="A474" s="11" t="s">
        <v>486</v>
      </c>
      <c r="B474" s="4" t="s">
        <v>438</v>
      </c>
      <c r="C474" s="4" t="s">
        <v>156</v>
      </c>
      <c r="D474" s="4" t="s">
        <v>72</v>
      </c>
      <c r="E474" s="4" t="s">
        <v>504</v>
      </c>
      <c r="F474" s="4" t="s">
        <v>70</v>
      </c>
      <c r="G474" s="17">
        <v>1140</v>
      </c>
      <c r="H474" s="17">
        <v>1140</v>
      </c>
      <c r="I474" s="17">
        <v>1140</v>
      </c>
    </row>
    <row r="475" spans="1:9" ht="15.6" x14ac:dyDescent="0.3">
      <c r="A475" s="10" t="s">
        <v>505</v>
      </c>
      <c r="B475" s="3" t="s">
        <v>438</v>
      </c>
      <c r="C475" s="3" t="s">
        <v>156</v>
      </c>
      <c r="D475" s="3" t="s">
        <v>72</v>
      </c>
      <c r="E475" s="3" t="s">
        <v>506</v>
      </c>
      <c r="F475" s="3"/>
      <c r="G475" s="16">
        <f>G476</f>
        <v>90</v>
      </c>
      <c r="H475" s="16">
        <f t="shared" ref="H475:I475" si="193">H476</f>
        <v>90</v>
      </c>
      <c r="I475" s="16">
        <f t="shared" si="193"/>
        <v>90</v>
      </c>
    </row>
    <row r="476" spans="1:9" ht="31.2" x14ac:dyDescent="0.3">
      <c r="A476" s="11" t="s">
        <v>450</v>
      </c>
      <c r="B476" s="4" t="s">
        <v>438</v>
      </c>
      <c r="C476" s="4" t="s">
        <v>156</v>
      </c>
      <c r="D476" s="4" t="s">
        <v>72</v>
      </c>
      <c r="E476" s="4" t="s">
        <v>507</v>
      </c>
      <c r="F476" s="4" t="s">
        <v>70</v>
      </c>
      <c r="G476" s="17">
        <v>90</v>
      </c>
      <c r="H476" s="17">
        <v>90</v>
      </c>
      <c r="I476" s="17">
        <v>90</v>
      </c>
    </row>
    <row r="477" spans="1:9" ht="15.6" x14ac:dyDescent="0.3">
      <c r="A477" s="9" t="s">
        <v>276</v>
      </c>
      <c r="B477" s="5" t="s">
        <v>438</v>
      </c>
      <c r="C477" s="5" t="s">
        <v>156</v>
      </c>
      <c r="D477" s="5" t="s">
        <v>17</v>
      </c>
      <c r="E477" s="5"/>
      <c r="F477" s="5"/>
      <c r="G477" s="15">
        <f>G478</f>
        <v>42869.9</v>
      </c>
      <c r="H477" s="15">
        <f t="shared" ref="H477:I477" si="194">H478</f>
        <v>43662.100000000006</v>
      </c>
      <c r="I477" s="15">
        <f t="shared" si="194"/>
        <v>44486.1</v>
      </c>
    </row>
    <row r="478" spans="1:9" ht="31.2" x14ac:dyDescent="0.3">
      <c r="A478" s="10" t="s">
        <v>291</v>
      </c>
      <c r="B478" s="3" t="s">
        <v>438</v>
      </c>
      <c r="C478" s="3" t="s">
        <v>156</v>
      </c>
      <c r="D478" s="3" t="s">
        <v>17</v>
      </c>
      <c r="E478" s="3" t="s">
        <v>292</v>
      </c>
      <c r="F478" s="3"/>
      <c r="G478" s="16">
        <f>G479+G487</f>
        <v>42869.9</v>
      </c>
      <c r="H478" s="16">
        <f t="shared" ref="H478:I478" si="195">H479+H487</f>
        <v>43662.100000000006</v>
      </c>
      <c r="I478" s="16">
        <f t="shared" si="195"/>
        <v>44486.1</v>
      </c>
    </row>
    <row r="479" spans="1:9" ht="15.6" x14ac:dyDescent="0.3">
      <c r="A479" s="10" t="s">
        <v>158</v>
      </c>
      <c r="B479" s="3" t="s">
        <v>438</v>
      </c>
      <c r="C479" s="3" t="s">
        <v>156</v>
      </c>
      <c r="D479" s="3" t="s">
        <v>17</v>
      </c>
      <c r="E479" s="3" t="s">
        <v>449</v>
      </c>
      <c r="F479" s="3"/>
      <c r="G479" s="16">
        <f>G480+G481+G482+G483+G484+G485+G486</f>
        <v>42107.4</v>
      </c>
      <c r="H479" s="16">
        <f t="shared" ref="H479:I479" si="196">H480+H481+H482+H483+H484+H485+H486</f>
        <v>42899.600000000006</v>
      </c>
      <c r="I479" s="16">
        <f t="shared" si="196"/>
        <v>43723.6</v>
      </c>
    </row>
    <row r="480" spans="1:9" ht="124.8" x14ac:dyDescent="0.3">
      <c r="A480" s="12" t="s">
        <v>508</v>
      </c>
      <c r="B480" s="4" t="s">
        <v>438</v>
      </c>
      <c r="C480" s="4" t="s">
        <v>156</v>
      </c>
      <c r="D480" s="4" t="s">
        <v>17</v>
      </c>
      <c r="E480" s="4" t="s">
        <v>509</v>
      </c>
      <c r="F480" s="4" t="s">
        <v>264</v>
      </c>
      <c r="G480" s="17">
        <v>6190.8</v>
      </c>
      <c r="H480" s="17">
        <v>6190.8</v>
      </c>
      <c r="I480" s="17">
        <v>6190.8</v>
      </c>
    </row>
    <row r="481" spans="1:9" ht="109.2" x14ac:dyDescent="0.3">
      <c r="A481" s="12" t="s">
        <v>510</v>
      </c>
      <c r="B481" s="4" t="s">
        <v>438</v>
      </c>
      <c r="C481" s="4" t="s">
        <v>156</v>
      </c>
      <c r="D481" s="4" t="s">
        <v>17</v>
      </c>
      <c r="E481" s="4" t="s">
        <v>511</v>
      </c>
      <c r="F481" s="4" t="s">
        <v>22</v>
      </c>
      <c r="G481" s="17">
        <v>3600</v>
      </c>
      <c r="H481" s="17"/>
      <c r="I481" s="17"/>
    </row>
    <row r="482" spans="1:9" ht="93.6" x14ac:dyDescent="0.3">
      <c r="A482" s="12" t="s">
        <v>512</v>
      </c>
      <c r="B482" s="4" t="s">
        <v>438</v>
      </c>
      <c r="C482" s="4" t="s">
        <v>156</v>
      </c>
      <c r="D482" s="4" t="s">
        <v>17</v>
      </c>
      <c r="E482" s="4" t="s">
        <v>511</v>
      </c>
      <c r="F482" s="4" t="s">
        <v>70</v>
      </c>
      <c r="G482" s="17">
        <v>14143.5</v>
      </c>
      <c r="H482" s="17">
        <v>17808.900000000001</v>
      </c>
      <c r="I482" s="17">
        <v>17876.8</v>
      </c>
    </row>
    <row r="483" spans="1:9" ht="46.8" x14ac:dyDescent="0.3">
      <c r="A483" s="11" t="s">
        <v>513</v>
      </c>
      <c r="B483" s="4" t="s">
        <v>438</v>
      </c>
      <c r="C483" s="4" t="s">
        <v>156</v>
      </c>
      <c r="D483" s="4" t="s">
        <v>17</v>
      </c>
      <c r="E483" s="4" t="s">
        <v>514</v>
      </c>
      <c r="F483" s="4" t="s">
        <v>22</v>
      </c>
      <c r="G483" s="17">
        <v>200</v>
      </c>
      <c r="H483" s="17"/>
      <c r="I483" s="17"/>
    </row>
    <row r="484" spans="1:9" ht="31.2" x14ac:dyDescent="0.3">
      <c r="A484" s="11" t="s">
        <v>515</v>
      </c>
      <c r="B484" s="4" t="s">
        <v>438</v>
      </c>
      <c r="C484" s="4" t="s">
        <v>156</v>
      </c>
      <c r="D484" s="4" t="s">
        <v>17</v>
      </c>
      <c r="E484" s="4" t="s">
        <v>514</v>
      </c>
      <c r="F484" s="4" t="s">
        <v>70</v>
      </c>
      <c r="G484" s="17">
        <v>13122.3</v>
      </c>
      <c r="H484" s="17">
        <v>13855.1</v>
      </c>
      <c r="I484" s="17">
        <v>14409.4</v>
      </c>
    </row>
    <row r="485" spans="1:9" ht="78" x14ac:dyDescent="0.3">
      <c r="A485" s="12" t="s">
        <v>516</v>
      </c>
      <c r="B485" s="4" t="s">
        <v>438</v>
      </c>
      <c r="C485" s="4" t="s">
        <v>156</v>
      </c>
      <c r="D485" s="4" t="s">
        <v>17</v>
      </c>
      <c r="E485" s="4" t="s">
        <v>517</v>
      </c>
      <c r="F485" s="4" t="s">
        <v>22</v>
      </c>
      <c r="G485" s="17">
        <v>80</v>
      </c>
      <c r="H485" s="17"/>
      <c r="I485" s="17"/>
    </row>
    <row r="486" spans="1:9" ht="78" x14ac:dyDescent="0.3">
      <c r="A486" s="12" t="s">
        <v>518</v>
      </c>
      <c r="B486" s="4" t="s">
        <v>438</v>
      </c>
      <c r="C486" s="4" t="s">
        <v>156</v>
      </c>
      <c r="D486" s="4" t="s">
        <v>17</v>
      </c>
      <c r="E486" s="4" t="s">
        <v>517</v>
      </c>
      <c r="F486" s="4" t="s">
        <v>70</v>
      </c>
      <c r="G486" s="17">
        <v>4770.8</v>
      </c>
      <c r="H486" s="17">
        <v>5044.8</v>
      </c>
      <c r="I486" s="17">
        <v>5246.6</v>
      </c>
    </row>
    <row r="487" spans="1:9" ht="15.6" x14ac:dyDescent="0.3">
      <c r="A487" s="10" t="s">
        <v>505</v>
      </c>
      <c r="B487" s="3" t="s">
        <v>438</v>
      </c>
      <c r="C487" s="3" t="s">
        <v>156</v>
      </c>
      <c r="D487" s="3" t="s">
        <v>17</v>
      </c>
      <c r="E487" s="3" t="s">
        <v>506</v>
      </c>
      <c r="F487" s="3"/>
      <c r="G487" s="16">
        <f>G488+G489</f>
        <v>762.5</v>
      </c>
      <c r="H487" s="16">
        <f t="shared" ref="H487:I487" si="197">H488+H489</f>
        <v>762.5</v>
      </c>
      <c r="I487" s="16">
        <f t="shared" si="197"/>
        <v>762.5</v>
      </c>
    </row>
    <row r="488" spans="1:9" ht="62.4" x14ac:dyDescent="0.3">
      <c r="A488" s="11" t="s">
        <v>519</v>
      </c>
      <c r="B488" s="4" t="s">
        <v>438</v>
      </c>
      <c r="C488" s="4" t="s">
        <v>156</v>
      </c>
      <c r="D488" s="4" t="s">
        <v>17</v>
      </c>
      <c r="E488" s="4" t="s">
        <v>520</v>
      </c>
      <c r="F488" s="4" t="s">
        <v>22</v>
      </c>
      <c r="G488" s="17">
        <v>12</v>
      </c>
      <c r="H488" s="17">
        <v>12</v>
      </c>
      <c r="I488" s="17">
        <v>12</v>
      </c>
    </row>
    <row r="489" spans="1:9" ht="62.4" x14ac:dyDescent="0.3">
      <c r="A489" s="11" t="s">
        <v>521</v>
      </c>
      <c r="B489" s="4" t="s">
        <v>438</v>
      </c>
      <c r="C489" s="4" t="s">
        <v>156</v>
      </c>
      <c r="D489" s="4" t="s">
        <v>17</v>
      </c>
      <c r="E489" s="4" t="s">
        <v>520</v>
      </c>
      <c r="F489" s="4" t="s">
        <v>70</v>
      </c>
      <c r="G489" s="17">
        <v>750.5</v>
      </c>
      <c r="H489" s="17">
        <v>750.5</v>
      </c>
      <c r="I489" s="17">
        <v>750.5</v>
      </c>
    </row>
    <row r="490" spans="1:9" ht="15.6" x14ac:dyDescent="0.3">
      <c r="A490" s="9" t="s">
        <v>522</v>
      </c>
      <c r="B490" s="5" t="s">
        <v>438</v>
      </c>
      <c r="C490" s="5" t="s">
        <v>156</v>
      </c>
      <c r="D490" s="5" t="s">
        <v>147</v>
      </c>
      <c r="E490" s="5"/>
      <c r="F490" s="5"/>
      <c r="G490" s="15">
        <f>G491</f>
        <v>15033.8</v>
      </c>
      <c r="H490" s="15">
        <f t="shared" ref="H490:I490" si="198">H491</f>
        <v>13335.4</v>
      </c>
      <c r="I490" s="15">
        <f t="shared" si="198"/>
        <v>13335.4</v>
      </c>
    </row>
    <row r="491" spans="1:9" ht="31.2" x14ac:dyDescent="0.3">
      <c r="A491" s="10" t="s">
        <v>291</v>
      </c>
      <c r="B491" s="3" t="s">
        <v>438</v>
      </c>
      <c r="C491" s="3" t="s">
        <v>156</v>
      </c>
      <c r="D491" s="3" t="s">
        <v>147</v>
      </c>
      <c r="E491" s="3" t="s">
        <v>292</v>
      </c>
      <c r="F491" s="3"/>
      <c r="G491" s="16">
        <f>G494+G497+G500+G503+G507+G492</f>
        <v>15033.8</v>
      </c>
      <c r="H491" s="16">
        <f t="shared" ref="H491:I491" si="199">H494+H497+H500+H503+H507</f>
        <v>13335.4</v>
      </c>
      <c r="I491" s="16">
        <f t="shared" si="199"/>
        <v>13335.4</v>
      </c>
    </row>
    <row r="492" spans="1:9" ht="15.6" x14ac:dyDescent="0.3">
      <c r="A492" s="10" t="s">
        <v>18</v>
      </c>
      <c r="B492" s="3" t="s">
        <v>438</v>
      </c>
      <c r="C492" s="3" t="s">
        <v>156</v>
      </c>
      <c r="D492" s="3" t="s">
        <v>147</v>
      </c>
      <c r="E492" s="3" t="s">
        <v>715</v>
      </c>
      <c r="F492" s="3"/>
      <c r="G492" s="16">
        <f>G493</f>
        <v>325.39999999999998</v>
      </c>
      <c r="H492" s="16"/>
      <c r="I492" s="16"/>
    </row>
    <row r="493" spans="1:9" ht="62.4" x14ac:dyDescent="0.3">
      <c r="A493" s="11" t="s">
        <v>20</v>
      </c>
      <c r="B493" s="3" t="s">
        <v>438</v>
      </c>
      <c r="C493" s="3" t="s">
        <v>156</v>
      </c>
      <c r="D493" s="3" t="s">
        <v>147</v>
      </c>
      <c r="E493" s="3" t="s">
        <v>715</v>
      </c>
      <c r="F493" s="3" t="s">
        <v>15</v>
      </c>
      <c r="G493" s="16">
        <v>325.39999999999998</v>
      </c>
      <c r="H493" s="16"/>
      <c r="I493" s="16"/>
    </row>
    <row r="494" spans="1:9" ht="15.6" x14ac:dyDescent="0.3">
      <c r="A494" s="10" t="s">
        <v>523</v>
      </c>
      <c r="B494" s="3" t="s">
        <v>438</v>
      </c>
      <c r="C494" s="3" t="s">
        <v>156</v>
      </c>
      <c r="D494" s="3" t="s">
        <v>147</v>
      </c>
      <c r="E494" s="3" t="s">
        <v>524</v>
      </c>
      <c r="F494" s="3"/>
      <c r="G494" s="16">
        <f>G495+G496</f>
        <v>8595.1</v>
      </c>
      <c r="H494" s="16">
        <f t="shared" ref="H494:I494" si="200">H495+H496</f>
        <v>8595.1</v>
      </c>
      <c r="I494" s="16">
        <f t="shared" si="200"/>
        <v>8595.1</v>
      </c>
    </row>
    <row r="495" spans="1:9" ht="62.4" x14ac:dyDescent="0.3">
      <c r="A495" s="12" t="s">
        <v>525</v>
      </c>
      <c r="B495" s="4" t="s">
        <v>438</v>
      </c>
      <c r="C495" s="4" t="s">
        <v>156</v>
      </c>
      <c r="D495" s="4" t="s">
        <v>147</v>
      </c>
      <c r="E495" s="4" t="s">
        <v>524</v>
      </c>
      <c r="F495" s="4" t="s">
        <v>15</v>
      </c>
      <c r="G495" s="17">
        <v>7409.9</v>
      </c>
      <c r="H495" s="17">
        <v>7409.9</v>
      </c>
      <c r="I495" s="17">
        <v>7409.9</v>
      </c>
    </row>
    <row r="496" spans="1:9" ht="46.8" x14ac:dyDescent="0.3">
      <c r="A496" s="11" t="s">
        <v>526</v>
      </c>
      <c r="B496" s="4" t="s">
        <v>438</v>
      </c>
      <c r="C496" s="4" t="s">
        <v>156</v>
      </c>
      <c r="D496" s="4" t="s">
        <v>147</v>
      </c>
      <c r="E496" s="4" t="s">
        <v>524</v>
      </c>
      <c r="F496" s="4" t="s">
        <v>22</v>
      </c>
      <c r="G496" s="17">
        <v>1185.2</v>
      </c>
      <c r="H496" s="17">
        <v>1185.2</v>
      </c>
      <c r="I496" s="17">
        <v>1185.2</v>
      </c>
    </row>
    <row r="497" spans="1:9" ht="15.6" x14ac:dyDescent="0.3">
      <c r="A497" s="10" t="s">
        <v>527</v>
      </c>
      <c r="B497" s="3" t="s">
        <v>438</v>
      </c>
      <c r="C497" s="3" t="s">
        <v>156</v>
      </c>
      <c r="D497" s="3" t="s">
        <v>147</v>
      </c>
      <c r="E497" s="3" t="s">
        <v>528</v>
      </c>
      <c r="F497" s="3"/>
      <c r="G497" s="16">
        <f>G498+G499</f>
        <v>1447.2</v>
      </c>
      <c r="H497" s="16">
        <f t="shared" ref="H497:I497" si="201">H498+H499</f>
        <v>1447.2</v>
      </c>
      <c r="I497" s="16">
        <f t="shared" si="201"/>
        <v>1447.2</v>
      </c>
    </row>
    <row r="498" spans="1:9" ht="62.4" x14ac:dyDescent="0.3">
      <c r="A498" s="12" t="s">
        <v>529</v>
      </c>
      <c r="B498" s="4" t="s">
        <v>438</v>
      </c>
      <c r="C498" s="4" t="s">
        <v>156</v>
      </c>
      <c r="D498" s="4" t="s">
        <v>147</v>
      </c>
      <c r="E498" s="4" t="s">
        <v>528</v>
      </c>
      <c r="F498" s="4" t="s">
        <v>15</v>
      </c>
      <c r="G498" s="17">
        <v>1300.4000000000001</v>
      </c>
      <c r="H498" s="17">
        <v>1300.4000000000001</v>
      </c>
      <c r="I498" s="17">
        <v>1300.4000000000001</v>
      </c>
    </row>
    <row r="499" spans="1:9" ht="46.8" x14ac:dyDescent="0.3">
      <c r="A499" s="11" t="s">
        <v>530</v>
      </c>
      <c r="B499" s="4" t="s">
        <v>438</v>
      </c>
      <c r="C499" s="4" t="s">
        <v>156</v>
      </c>
      <c r="D499" s="4" t="s">
        <v>147</v>
      </c>
      <c r="E499" s="4" t="s">
        <v>528</v>
      </c>
      <c r="F499" s="4" t="s">
        <v>22</v>
      </c>
      <c r="G499" s="17">
        <v>146.80000000000001</v>
      </c>
      <c r="H499" s="17">
        <v>146.80000000000001</v>
      </c>
      <c r="I499" s="17">
        <v>146.80000000000001</v>
      </c>
    </row>
    <row r="500" spans="1:9" ht="31.2" x14ac:dyDescent="0.3">
      <c r="A500" s="10" t="s">
        <v>531</v>
      </c>
      <c r="B500" s="3" t="s">
        <v>438</v>
      </c>
      <c r="C500" s="3" t="s">
        <v>156</v>
      </c>
      <c r="D500" s="3" t="s">
        <v>147</v>
      </c>
      <c r="E500" s="3" t="s">
        <v>532</v>
      </c>
      <c r="F500" s="3"/>
      <c r="G500" s="16">
        <f>G502+G501</f>
        <v>3286.2999999999997</v>
      </c>
      <c r="H500" s="16">
        <f t="shared" ref="H500:I500" si="202">H502+H501</f>
        <v>3286.2999999999997</v>
      </c>
      <c r="I500" s="16">
        <f t="shared" si="202"/>
        <v>3286.2999999999997</v>
      </c>
    </row>
    <row r="501" spans="1:9" ht="78" x14ac:dyDescent="0.3">
      <c r="A501" s="12" t="s">
        <v>533</v>
      </c>
      <c r="B501" s="4" t="s">
        <v>438</v>
      </c>
      <c r="C501" s="4" t="s">
        <v>156</v>
      </c>
      <c r="D501" s="4" t="s">
        <v>147</v>
      </c>
      <c r="E501" s="4" t="s">
        <v>532</v>
      </c>
      <c r="F501" s="4" t="s">
        <v>15</v>
      </c>
      <c r="G501" s="17">
        <v>2789.7</v>
      </c>
      <c r="H501" s="17">
        <v>2789.7</v>
      </c>
      <c r="I501" s="17">
        <v>2789.7</v>
      </c>
    </row>
    <row r="502" spans="1:9" ht="46.8" x14ac:dyDescent="0.3">
      <c r="A502" s="11" t="s">
        <v>471</v>
      </c>
      <c r="B502" s="4" t="s">
        <v>438</v>
      </c>
      <c r="C502" s="4" t="s">
        <v>156</v>
      </c>
      <c r="D502" s="4" t="s">
        <v>147</v>
      </c>
      <c r="E502" s="4" t="s">
        <v>532</v>
      </c>
      <c r="F502" s="4" t="s">
        <v>22</v>
      </c>
      <c r="G502" s="17">
        <v>496.6</v>
      </c>
      <c r="H502" s="17">
        <v>496.6</v>
      </c>
      <c r="I502" s="17">
        <v>496.6</v>
      </c>
    </row>
    <row r="503" spans="1:9" ht="15.6" x14ac:dyDescent="0.3">
      <c r="A503" s="10" t="s">
        <v>43</v>
      </c>
      <c r="B503" s="3" t="s">
        <v>438</v>
      </c>
      <c r="C503" s="3" t="s">
        <v>156</v>
      </c>
      <c r="D503" s="3" t="s">
        <v>147</v>
      </c>
      <c r="E503" s="3" t="s">
        <v>534</v>
      </c>
      <c r="F503" s="3"/>
      <c r="G503" s="16">
        <f>G504+G505+G506</f>
        <v>1373</v>
      </c>
      <c r="H503" s="16"/>
      <c r="I503" s="16"/>
    </row>
    <row r="504" spans="1:9" ht="46.8" x14ac:dyDescent="0.3">
      <c r="A504" s="11" t="s">
        <v>535</v>
      </c>
      <c r="B504" s="4" t="s">
        <v>438</v>
      </c>
      <c r="C504" s="4" t="s">
        <v>156</v>
      </c>
      <c r="D504" s="4" t="s">
        <v>147</v>
      </c>
      <c r="E504" s="4" t="s">
        <v>536</v>
      </c>
      <c r="F504" s="4" t="s">
        <v>65</v>
      </c>
      <c r="G504" s="17">
        <v>953</v>
      </c>
      <c r="H504" s="17"/>
      <c r="I504" s="17"/>
    </row>
    <row r="505" spans="1:9" ht="46.8" x14ac:dyDescent="0.3">
      <c r="A505" s="11" t="s">
        <v>537</v>
      </c>
      <c r="B505" s="4" t="s">
        <v>438</v>
      </c>
      <c r="C505" s="4" t="s">
        <v>156</v>
      </c>
      <c r="D505" s="4" t="s">
        <v>147</v>
      </c>
      <c r="E505" s="4" t="s">
        <v>538</v>
      </c>
      <c r="F505" s="4" t="s">
        <v>65</v>
      </c>
      <c r="G505" s="17">
        <v>270</v>
      </c>
      <c r="H505" s="17"/>
      <c r="I505" s="17"/>
    </row>
    <row r="506" spans="1:9" ht="46.8" x14ac:dyDescent="0.3">
      <c r="A506" s="11" t="s">
        <v>539</v>
      </c>
      <c r="B506" s="4" t="s">
        <v>438</v>
      </c>
      <c r="C506" s="4" t="s">
        <v>156</v>
      </c>
      <c r="D506" s="4" t="s">
        <v>147</v>
      </c>
      <c r="E506" s="4" t="s">
        <v>540</v>
      </c>
      <c r="F506" s="4" t="s">
        <v>65</v>
      </c>
      <c r="G506" s="17">
        <v>150</v>
      </c>
      <c r="H506" s="17"/>
      <c r="I506" s="17"/>
    </row>
    <row r="507" spans="1:9" ht="15.6" x14ac:dyDescent="0.3">
      <c r="A507" s="10" t="s">
        <v>293</v>
      </c>
      <c r="B507" s="3" t="s">
        <v>438</v>
      </c>
      <c r="C507" s="3" t="s">
        <v>156</v>
      </c>
      <c r="D507" s="3" t="s">
        <v>147</v>
      </c>
      <c r="E507" s="3" t="s">
        <v>294</v>
      </c>
      <c r="F507" s="3"/>
      <c r="G507" s="16">
        <f>G508</f>
        <v>6.8</v>
      </c>
      <c r="H507" s="16">
        <f t="shared" ref="H507:I507" si="203">H508</f>
        <v>6.8</v>
      </c>
      <c r="I507" s="16">
        <f t="shared" si="203"/>
        <v>6.8</v>
      </c>
    </row>
    <row r="508" spans="1:9" ht="31.2" x14ac:dyDescent="0.3">
      <c r="A508" s="11" t="s">
        <v>25</v>
      </c>
      <c r="B508" s="4" t="s">
        <v>438</v>
      </c>
      <c r="C508" s="4" t="s">
        <v>156</v>
      </c>
      <c r="D508" s="4" t="s">
        <v>147</v>
      </c>
      <c r="E508" s="4" t="s">
        <v>541</v>
      </c>
      <c r="F508" s="4" t="s">
        <v>27</v>
      </c>
      <c r="G508" s="17">
        <v>6.8</v>
      </c>
      <c r="H508" s="17">
        <v>6.8</v>
      </c>
      <c r="I508" s="17">
        <v>6.8</v>
      </c>
    </row>
    <row r="509" spans="1:9" ht="31.2" x14ac:dyDescent="0.3">
      <c r="A509" s="8" t="s">
        <v>542</v>
      </c>
      <c r="B509" s="2" t="s">
        <v>543</v>
      </c>
      <c r="C509" s="2"/>
      <c r="D509" s="2"/>
      <c r="E509" s="2"/>
      <c r="F509" s="2"/>
      <c r="G509" s="14">
        <f>G510+G519</f>
        <v>79466.5</v>
      </c>
      <c r="H509" s="14">
        <f t="shared" ref="H509:I509" si="204">H510+H519</f>
        <v>59993.8</v>
      </c>
      <c r="I509" s="14">
        <f t="shared" si="204"/>
        <v>58619</v>
      </c>
    </row>
    <row r="510" spans="1:9" ht="15.6" x14ac:dyDescent="0.3">
      <c r="A510" s="9" t="s">
        <v>304</v>
      </c>
      <c r="B510" s="5" t="s">
        <v>543</v>
      </c>
      <c r="C510" s="5" t="s">
        <v>305</v>
      </c>
      <c r="D510" s="5" t="s">
        <v>7</v>
      </c>
      <c r="E510" s="5"/>
      <c r="F510" s="5"/>
      <c r="G510" s="15">
        <f>G511</f>
        <v>14308</v>
      </c>
      <c r="H510" s="15">
        <f t="shared" ref="H510:I511" si="205">H511</f>
        <v>13786.2</v>
      </c>
      <c r="I510" s="15">
        <f t="shared" si="205"/>
        <v>13786.2</v>
      </c>
    </row>
    <row r="511" spans="1:9" ht="15.6" x14ac:dyDescent="0.3">
      <c r="A511" s="9" t="s">
        <v>380</v>
      </c>
      <c r="B511" s="5" t="s">
        <v>543</v>
      </c>
      <c r="C511" s="5" t="s">
        <v>305</v>
      </c>
      <c r="D511" s="5" t="s">
        <v>72</v>
      </c>
      <c r="E511" s="5"/>
      <c r="F511" s="5"/>
      <c r="G511" s="15">
        <f>G512</f>
        <v>14308</v>
      </c>
      <c r="H511" s="15">
        <f t="shared" si="205"/>
        <v>13786.2</v>
      </c>
      <c r="I511" s="15">
        <f t="shared" si="205"/>
        <v>13786.2</v>
      </c>
    </row>
    <row r="512" spans="1:9" ht="31.2" x14ac:dyDescent="0.3">
      <c r="A512" s="10" t="s">
        <v>544</v>
      </c>
      <c r="B512" s="3" t="s">
        <v>543</v>
      </c>
      <c r="C512" s="3" t="s">
        <v>305</v>
      </c>
      <c r="D512" s="3" t="s">
        <v>72</v>
      </c>
      <c r="E512" s="3" t="s">
        <v>545</v>
      </c>
      <c r="F512" s="3"/>
      <c r="G512" s="16">
        <f>G515+G513</f>
        <v>14308</v>
      </c>
      <c r="H512" s="16">
        <f>H515</f>
        <v>13786.2</v>
      </c>
      <c r="I512" s="16">
        <f>I515</f>
        <v>13786.2</v>
      </c>
    </row>
    <row r="513" spans="1:9" ht="46.8" x14ac:dyDescent="0.3">
      <c r="A513" s="10" t="s">
        <v>551</v>
      </c>
      <c r="B513" s="3" t="s">
        <v>543</v>
      </c>
      <c r="C513" s="3" t="s">
        <v>305</v>
      </c>
      <c r="D513" s="3" t="s">
        <v>72</v>
      </c>
      <c r="E513" s="3" t="s">
        <v>552</v>
      </c>
      <c r="F513" s="3"/>
      <c r="G513" s="16">
        <f>G514</f>
        <v>475</v>
      </c>
      <c r="H513" s="16"/>
      <c r="I513" s="16"/>
    </row>
    <row r="514" spans="1:9" ht="31.2" x14ac:dyDescent="0.3">
      <c r="A514" s="11" t="s">
        <v>385</v>
      </c>
      <c r="B514" s="3" t="s">
        <v>543</v>
      </c>
      <c r="C514" s="3" t="s">
        <v>305</v>
      </c>
      <c r="D514" s="3" t="s">
        <v>72</v>
      </c>
      <c r="E514" s="3" t="s">
        <v>689</v>
      </c>
      <c r="F514" s="3" t="s">
        <v>22</v>
      </c>
      <c r="G514" s="16">
        <v>475</v>
      </c>
      <c r="H514" s="16"/>
      <c r="I514" s="16"/>
    </row>
    <row r="515" spans="1:9" ht="31.2" x14ac:dyDescent="0.3">
      <c r="A515" s="10" t="s">
        <v>546</v>
      </c>
      <c r="B515" s="3" t="s">
        <v>543</v>
      </c>
      <c r="C515" s="3" t="s">
        <v>305</v>
      </c>
      <c r="D515" s="3" t="s">
        <v>72</v>
      </c>
      <c r="E515" s="3" t="s">
        <v>547</v>
      </c>
      <c r="F515" s="3"/>
      <c r="G515" s="16">
        <f>G516+G517+G518</f>
        <v>13833</v>
      </c>
      <c r="H515" s="16">
        <f t="shared" ref="H515:I515" si="206">H516+H517+H518</f>
        <v>13786.2</v>
      </c>
      <c r="I515" s="16">
        <f t="shared" si="206"/>
        <v>13786.2</v>
      </c>
    </row>
    <row r="516" spans="1:9" ht="15.6" x14ac:dyDescent="0.3">
      <c r="A516" s="11" t="s">
        <v>381</v>
      </c>
      <c r="B516" s="4" t="s">
        <v>543</v>
      </c>
      <c r="C516" s="4" t="s">
        <v>305</v>
      </c>
      <c r="D516" s="4" t="s">
        <v>72</v>
      </c>
      <c r="E516" s="4" t="s">
        <v>548</v>
      </c>
      <c r="F516" s="4" t="s">
        <v>27</v>
      </c>
      <c r="G516" s="17">
        <v>195</v>
      </c>
      <c r="H516" s="17">
        <v>195</v>
      </c>
      <c r="I516" s="17">
        <v>195</v>
      </c>
    </row>
    <row r="517" spans="1:9" ht="62.4" x14ac:dyDescent="0.3">
      <c r="A517" s="11" t="s">
        <v>383</v>
      </c>
      <c r="B517" s="4" t="s">
        <v>543</v>
      </c>
      <c r="C517" s="4" t="s">
        <v>305</v>
      </c>
      <c r="D517" s="4" t="s">
        <v>72</v>
      </c>
      <c r="E517" s="4" t="s">
        <v>549</v>
      </c>
      <c r="F517" s="4" t="s">
        <v>15</v>
      </c>
      <c r="G517" s="17">
        <v>12698.6</v>
      </c>
      <c r="H517" s="17">
        <v>12698.6</v>
      </c>
      <c r="I517" s="17">
        <v>12698.6</v>
      </c>
    </row>
    <row r="518" spans="1:9" ht="31.2" x14ac:dyDescent="0.3">
      <c r="A518" s="11" t="s">
        <v>385</v>
      </c>
      <c r="B518" s="4" t="s">
        <v>543</v>
      </c>
      <c r="C518" s="4" t="s">
        <v>305</v>
      </c>
      <c r="D518" s="4" t="s">
        <v>72</v>
      </c>
      <c r="E518" s="4" t="s">
        <v>549</v>
      </c>
      <c r="F518" s="4" t="s">
        <v>22</v>
      </c>
      <c r="G518" s="17">
        <v>939.4</v>
      </c>
      <c r="H518" s="17">
        <v>892.6</v>
      </c>
      <c r="I518" s="17">
        <v>892.6</v>
      </c>
    </row>
    <row r="519" spans="1:9" ht="15.6" x14ac:dyDescent="0.3">
      <c r="A519" s="9" t="s">
        <v>107</v>
      </c>
      <c r="B519" s="5" t="s">
        <v>543</v>
      </c>
      <c r="C519" s="5" t="s">
        <v>108</v>
      </c>
      <c r="D519" s="5" t="s">
        <v>7</v>
      </c>
      <c r="E519" s="5"/>
      <c r="F519" s="5"/>
      <c r="G519" s="15">
        <f>G520+G541</f>
        <v>65158.5</v>
      </c>
      <c r="H519" s="15">
        <f t="shared" ref="H519:I519" si="207">H520+H541</f>
        <v>46207.6</v>
      </c>
      <c r="I519" s="15">
        <f t="shared" si="207"/>
        <v>44832.800000000003</v>
      </c>
    </row>
    <row r="520" spans="1:9" ht="15.6" x14ac:dyDescent="0.3">
      <c r="A520" s="9" t="s">
        <v>550</v>
      </c>
      <c r="B520" s="5" t="s">
        <v>543</v>
      </c>
      <c r="C520" s="5" t="s">
        <v>108</v>
      </c>
      <c r="D520" s="5" t="s">
        <v>6</v>
      </c>
      <c r="E520" s="5"/>
      <c r="F520" s="5"/>
      <c r="G520" s="15">
        <f>G521</f>
        <v>51706.3</v>
      </c>
      <c r="H520" s="15">
        <f t="shared" ref="H520:I520" si="208">H521</f>
        <v>32755.3</v>
      </c>
      <c r="I520" s="15">
        <f t="shared" si="208"/>
        <v>31380.5</v>
      </c>
    </row>
    <row r="521" spans="1:9" ht="31.2" x14ac:dyDescent="0.3">
      <c r="A521" s="10" t="s">
        <v>544</v>
      </c>
      <c r="B521" s="3" t="s">
        <v>543</v>
      </c>
      <c r="C521" s="3" t="s">
        <v>108</v>
      </c>
      <c r="D521" s="3" t="s">
        <v>6</v>
      </c>
      <c r="E521" s="3" t="s">
        <v>545</v>
      </c>
      <c r="F521" s="3"/>
      <c r="G521" s="16">
        <f>G522+G527+G531+G536</f>
        <v>51706.3</v>
      </c>
      <c r="H521" s="16">
        <f t="shared" ref="H521:I521" si="209">H522+H527+H531+H536</f>
        <v>32755.3</v>
      </c>
      <c r="I521" s="16">
        <f t="shared" si="209"/>
        <v>31380.5</v>
      </c>
    </row>
    <row r="522" spans="1:9" ht="46.8" x14ac:dyDescent="0.3">
      <c r="A522" s="10" t="s">
        <v>551</v>
      </c>
      <c r="B522" s="3" t="s">
        <v>543</v>
      </c>
      <c r="C522" s="3" t="s">
        <v>108</v>
      </c>
      <c r="D522" s="3" t="s">
        <v>6</v>
      </c>
      <c r="E522" s="3" t="s">
        <v>552</v>
      </c>
      <c r="F522" s="3"/>
      <c r="G522" s="16">
        <f>G523+G524+G525+G526</f>
        <v>13903.2</v>
      </c>
      <c r="H522" s="16">
        <f t="shared" ref="H522:I522" si="210">H523+H524+H525+H526</f>
        <v>1492.3</v>
      </c>
      <c r="I522" s="16">
        <f t="shared" si="210"/>
        <v>0</v>
      </c>
    </row>
    <row r="523" spans="1:9" ht="31.2" x14ac:dyDescent="0.3">
      <c r="A523" s="11" t="s">
        <v>553</v>
      </c>
      <c r="B523" s="4" t="s">
        <v>543</v>
      </c>
      <c r="C523" s="4" t="s">
        <v>108</v>
      </c>
      <c r="D523" s="4" t="s">
        <v>6</v>
      </c>
      <c r="E523" s="4" t="s">
        <v>554</v>
      </c>
      <c r="F523" s="4" t="s">
        <v>22</v>
      </c>
      <c r="G523" s="17">
        <v>8000</v>
      </c>
      <c r="H523" s="17"/>
      <c r="I523" s="17"/>
    </row>
    <row r="524" spans="1:9" ht="31.2" x14ac:dyDescent="0.3">
      <c r="A524" s="11" t="s">
        <v>555</v>
      </c>
      <c r="B524" s="4" t="s">
        <v>543</v>
      </c>
      <c r="C524" s="4" t="s">
        <v>108</v>
      </c>
      <c r="D524" s="4" t="s">
        <v>6</v>
      </c>
      <c r="E524" s="4" t="s">
        <v>556</v>
      </c>
      <c r="F524" s="4" t="s">
        <v>22</v>
      </c>
      <c r="G524" s="17">
        <v>700</v>
      </c>
      <c r="H524" s="17"/>
      <c r="I524" s="17"/>
    </row>
    <row r="525" spans="1:9" ht="31.2" x14ac:dyDescent="0.3">
      <c r="A525" s="11" t="s">
        <v>557</v>
      </c>
      <c r="B525" s="4" t="s">
        <v>543</v>
      </c>
      <c r="C525" s="4" t="s">
        <v>108</v>
      </c>
      <c r="D525" s="4" t="s">
        <v>6</v>
      </c>
      <c r="E525" s="4" t="s">
        <v>558</v>
      </c>
      <c r="F525" s="4" t="s">
        <v>22</v>
      </c>
      <c r="G525" s="17">
        <v>1260</v>
      </c>
      <c r="H525" s="17"/>
      <c r="I525" s="17"/>
    </row>
    <row r="526" spans="1:9" ht="62.4" x14ac:dyDescent="0.3">
      <c r="A526" s="11" t="s">
        <v>559</v>
      </c>
      <c r="B526" s="4" t="s">
        <v>543</v>
      </c>
      <c r="C526" s="4" t="s">
        <v>108</v>
      </c>
      <c r="D526" s="4" t="s">
        <v>6</v>
      </c>
      <c r="E526" s="4" t="s">
        <v>560</v>
      </c>
      <c r="F526" s="4" t="s">
        <v>22</v>
      </c>
      <c r="G526" s="17">
        <v>3943.2</v>
      </c>
      <c r="H526" s="17">
        <v>1492.3</v>
      </c>
      <c r="I526" s="17"/>
    </row>
    <row r="527" spans="1:9" ht="31.2" x14ac:dyDescent="0.3">
      <c r="A527" s="10" t="s">
        <v>561</v>
      </c>
      <c r="B527" s="3" t="s">
        <v>543</v>
      </c>
      <c r="C527" s="3" t="s">
        <v>108</v>
      </c>
      <c r="D527" s="3" t="s">
        <v>6</v>
      </c>
      <c r="E527" s="3" t="s">
        <v>562</v>
      </c>
      <c r="F527" s="3"/>
      <c r="G527" s="16">
        <f>G528+G529+G530</f>
        <v>2960.5999999999995</v>
      </c>
      <c r="H527" s="16">
        <f t="shared" ref="H527:I527" si="211">H528+H529+H530</f>
        <v>2790.7</v>
      </c>
      <c r="I527" s="16">
        <f t="shared" si="211"/>
        <v>2790.7</v>
      </c>
    </row>
    <row r="528" spans="1:9" ht="15.6" x14ac:dyDescent="0.3">
      <c r="A528" s="11" t="s">
        <v>563</v>
      </c>
      <c r="B528" s="4" t="s">
        <v>543</v>
      </c>
      <c r="C528" s="4" t="s">
        <v>108</v>
      </c>
      <c r="D528" s="4" t="s">
        <v>6</v>
      </c>
      <c r="E528" s="4" t="s">
        <v>564</v>
      </c>
      <c r="F528" s="4" t="s">
        <v>27</v>
      </c>
      <c r="G528" s="17">
        <v>43.2</v>
      </c>
      <c r="H528" s="17">
        <v>43.2</v>
      </c>
      <c r="I528" s="17">
        <v>43.2</v>
      </c>
    </row>
    <row r="529" spans="1:9" ht="62.4" x14ac:dyDescent="0.3">
      <c r="A529" s="11" t="s">
        <v>565</v>
      </c>
      <c r="B529" s="4" t="s">
        <v>543</v>
      </c>
      <c r="C529" s="4" t="s">
        <v>108</v>
      </c>
      <c r="D529" s="4" t="s">
        <v>6</v>
      </c>
      <c r="E529" s="4" t="s">
        <v>566</v>
      </c>
      <c r="F529" s="4" t="s">
        <v>15</v>
      </c>
      <c r="G529" s="17">
        <v>2234.1999999999998</v>
      </c>
      <c r="H529" s="17">
        <v>2234.1999999999998</v>
      </c>
      <c r="I529" s="17">
        <v>2234.1999999999998</v>
      </c>
    </row>
    <row r="530" spans="1:9" ht="31.2" x14ac:dyDescent="0.3">
      <c r="A530" s="11" t="s">
        <v>555</v>
      </c>
      <c r="B530" s="4" t="s">
        <v>543</v>
      </c>
      <c r="C530" s="4" t="s">
        <v>108</v>
      </c>
      <c r="D530" s="4" t="s">
        <v>6</v>
      </c>
      <c r="E530" s="4" t="s">
        <v>566</v>
      </c>
      <c r="F530" s="4" t="s">
        <v>22</v>
      </c>
      <c r="G530" s="17">
        <v>683.2</v>
      </c>
      <c r="H530" s="17">
        <v>513.29999999999995</v>
      </c>
      <c r="I530" s="17">
        <v>513.29999999999995</v>
      </c>
    </row>
    <row r="531" spans="1:9" ht="31.2" x14ac:dyDescent="0.3">
      <c r="A531" s="10" t="s">
        <v>567</v>
      </c>
      <c r="B531" s="3" t="s">
        <v>543</v>
      </c>
      <c r="C531" s="3" t="s">
        <v>108</v>
      </c>
      <c r="D531" s="3" t="s">
        <v>6</v>
      </c>
      <c r="E531" s="3" t="s">
        <v>568</v>
      </c>
      <c r="F531" s="3"/>
      <c r="G531" s="16">
        <f>G532+G533+G534+G535</f>
        <v>7987.7000000000007</v>
      </c>
      <c r="H531" s="16">
        <f t="shared" ref="H531:I531" si="212">H532+H533+H534+H535</f>
        <v>7877.0000000000009</v>
      </c>
      <c r="I531" s="16">
        <f t="shared" si="212"/>
        <v>7877.0000000000009</v>
      </c>
    </row>
    <row r="532" spans="1:9" ht="15.6" x14ac:dyDescent="0.3">
      <c r="A532" s="11" t="s">
        <v>569</v>
      </c>
      <c r="B532" s="4" t="s">
        <v>543</v>
      </c>
      <c r="C532" s="4" t="s">
        <v>108</v>
      </c>
      <c r="D532" s="4" t="s">
        <v>6</v>
      </c>
      <c r="E532" s="4" t="s">
        <v>570</v>
      </c>
      <c r="F532" s="4" t="s">
        <v>27</v>
      </c>
      <c r="G532" s="17">
        <v>46.3</v>
      </c>
      <c r="H532" s="17">
        <v>46.3</v>
      </c>
      <c r="I532" s="17">
        <v>46.3</v>
      </c>
    </row>
    <row r="533" spans="1:9" ht="62.4" x14ac:dyDescent="0.3">
      <c r="A533" s="11" t="s">
        <v>571</v>
      </c>
      <c r="B533" s="4" t="s">
        <v>543</v>
      </c>
      <c r="C533" s="4" t="s">
        <v>108</v>
      </c>
      <c r="D533" s="4" t="s">
        <v>6</v>
      </c>
      <c r="E533" s="4" t="s">
        <v>572</v>
      </c>
      <c r="F533" s="4" t="s">
        <v>15</v>
      </c>
      <c r="G533" s="17">
        <v>6926.1</v>
      </c>
      <c r="H533" s="17">
        <v>6926.1</v>
      </c>
      <c r="I533" s="17">
        <v>6926.1</v>
      </c>
    </row>
    <row r="534" spans="1:9" ht="31.2" x14ac:dyDescent="0.3">
      <c r="A534" s="11" t="s">
        <v>557</v>
      </c>
      <c r="B534" s="4" t="s">
        <v>543</v>
      </c>
      <c r="C534" s="4" t="s">
        <v>108</v>
      </c>
      <c r="D534" s="4" t="s">
        <v>6</v>
      </c>
      <c r="E534" s="4" t="s">
        <v>572</v>
      </c>
      <c r="F534" s="4" t="s">
        <v>22</v>
      </c>
      <c r="G534" s="17">
        <v>985.3</v>
      </c>
      <c r="H534" s="17">
        <v>874.6</v>
      </c>
      <c r="I534" s="17">
        <v>874.6</v>
      </c>
    </row>
    <row r="535" spans="1:9" ht="46.8" x14ac:dyDescent="0.3">
      <c r="A535" s="11" t="s">
        <v>573</v>
      </c>
      <c r="B535" s="4" t="s">
        <v>543</v>
      </c>
      <c r="C535" s="4" t="s">
        <v>108</v>
      </c>
      <c r="D535" s="4" t="s">
        <v>6</v>
      </c>
      <c r="E535" s="4" t="s">
        <v>574</v>
      </c>
      <c r="F535" s="4" t="s">
        <v>22</v>
      </c>
      <c r="G535" s="17">
        <v>30</v>
      </c>
      <c r="H535" s="17">
        <v>30</v>
      </c>
      <c r="I535" s="17">
        <v>30</v>
      </c>
    </row>
    <row r="536" spans="1:9" ht="31.2" x14ac:dyDescent="0.3">
      <c r="A536" s="10" t="s">
        <v>575</v>
      </c>
      <c r="B536" s="3" t="s">
        <v>543</v>
      </c>
      <c r="C536" s="3" t="s">
        <v>108</v>
      </c>
      <c r="D536" s="3" t="s">
        <v>6</v>
      </c>
      <c r="E536" s="3" t="s">
        <v>576</v>
      </c>
      <c r="F536" s="3"/>
      <c r="G536" s="16">
        <f>G537+G538+G539+G540</f>
        <v>26854.799999999999</v>
      </c>
      <c r="H536" s="16">
        <f t="shared" ref="H536:I536" si="213">H537+H538+H539+H540</f>
        <v>20595.3</v>
      </c>
      <c r="I536" s="16">
        <f t="shared" si="213"/>
        <v>20712.8</v>
      </c>
    </row>
    <row r="537" spans="1:9" ht="31.2" x14ac:dyDescent="0.3">
      <c r="A537" s="11" t="s">
        <v>553</v>
      </c>
      <c r="B537" s="4" t="s">
        <v>543</v>
      </c>
      <c r="C537" s="4" t="s">
        <v>108</v>
      </c>
      <c r="D537" s="4" t="s">
        <v>6</v>
      </c>
      <c r="E537" s="4" t="s">
        <v>577</v>
      </c>
      <c r="F537" s="4" t="s">
        <v>22</v>
      </c>
      <c r="G537" s="17">
        <v>6532</v>
      </c>
      <c r="H537" s="17">
        <v>1829</v>
      </c>
      <c r="I537" s="17">
        <v>1829</v>
      </c>
    </row>
    <row r="538" spans="1:9" ht="31.2" x14ac:dyDescent="0.3">
      <c r="A538" s="11" t="s">
        <v>578</v>
      </c>
      <c r="B538" s="4" t="s">
        <v>543</v>
      </c>
      <c r="C538" s="4" t="s">
        <v>108</v>
      </c>
      <c r="D538" s="4" t="s">
        <v>6</v>
      </c>
      <c r="E538" s="4" t="s">
        <v>579</v>
      </c>
      <c r="F538" s="4" t="s">
        <v>27</v>
      </c>
      <c r="G538" s="17">
        <v>297.8</v>
      </c>
      <c r="H538" s="17">
        <v>297.8</v>
      </c>
      <c r="I538" s="17">
        <v>297.8</v>
      </c>
    </row>
    <row r="539" spans="1:9" ht="62.4" x14ac:dyDescent="0.3">
      <c r="A539" s="11" t="s">
        <v>580</v>
      </c>
      <c r="B539" s="4" t="s">
        <v>543</v>
      </c>
      <c r="C539" s="4" t="s">
        <v>108</v>
      </c>
      <c r="D539" s="4" t="s">
        <v>6</v>
      </c>
      <c r="E539" s="4" t="s">
        <v>581</v>
      </c>
      <c r="F539" s="4" t="s">
        <v>15</v>
      </c>
      <c r="G539" s="17">
        <v>12886.2</v>
      </c>
      <c r="H539" s="17">
        <v>12886.2</v>
      </c>
      <c r="I539" s="17">
        <v>12886.2</v>
      </c>
    </row>
    <row r="540" spans="1:9" ht="31.2" x14ac:dyDescent="0.3">
      <c r="A540" s="11" t="s">
        <v>553</v>
      </c>
      <c r="B540" s="4" t="s">
        <v>543</v>
      </c>
      <c r="C540" s="4" t="s">
        <v>108</v>
      </c>
      <c r="D540" s="4" t="s">
        <v>6</v>
      </c>
      <c r="E540" s="4" t="s">
        <v>581</v>
      </c>
      <c r="F540" s="4" t="s">
        <v>22</v>
      </c>
      <c r="G540" s="17">
        <v>7138.8</v>
      </c>
      <c r="H540" s="17">
        <v>5582.3</v>
      </c>
      <c r="I540" s="17">
        <v>5699.8</v>
      </c>
    </row>
    <row r="541" spans="1:9" ht="15.6" x14ac:dyDescent="0.3">
      <c r="A541" s="9" t="s">
        <v>109</v>
      </c>
      <c r="B541" s="5" t="s">
        <v>543</v>
      </c>
      <c r="C541" s="5" t="s">
        <v>108</v>
      </c>
      <c r="D541" s="5" t="s">
        <v>17</v>
      </c>
      <c r="E541" s="5"/>
      <c r="F541" s="5"/>
      <c r="G541" s="15">
        <f>G542</f>
        <v>13452.2</v>
      </c>
      <c r="H541" s="15">
        <f t="shared" ref="H541:I541" si="214">H542</f>
        <v>13452.300000000001</v>
      </c>
      <c r="I541" s="15">
        <f t="shared" si="214"/>
        <v>13452.300000000001</v>
      </c>
    </row>
    <row r="542" spans="1:9" ht="15.6" x14ac:dyDescent="0.3">
      <c r="A542" s="10" t="s">
        <v>10</v>
      </c>
      <c r="B542" s="3" t="s">
        <v>543</v>
      </c>
      <c r="C542" s="3" t="s">
        <v>108</v>
      </c>
      <c r="D542" s="3" t="s">
        <v>17</v>
      </c>
      <c r="E542" s="3" t="s">
        <v>11</v>
      </c>
      <c r="F542" s="3"/>
      <c r="G542" s="16">
        <f>G543+G545+G547</f>
        <v>13452.2</v>
      </c>
      <c r="H542" s="16">
        <f t="shared" ref="H542:I542" si="215">H543+H545+H547</f>
        <v>13452.300000000001</v>
      </c>
      <c r="I542" s="16">
        <f t="shared" si="215"/>
        <v>13452.300000000001</v>
      </c>
    </row>
    <row r="543" spans="1:9" ht="15.6" x14ac:dyDescent="0.3">
      <c r="A543" s="10" t="s">
        <v>18</v>
      </c>
      <c r="B543" s="3" t="s">
        <v>543</v>
      </c>
      <c r="C543" s="3" t="s">
        <v>108</v>
      </c>
      <c r="D543" s="3" t="s">
        <v>17</v>
      </c>
      <c r="E543" s="3" t="s">
        <v>19</v>
      </c>
      <c r="F543" s="3"/>
      <c r="G543" s="16">
        <f>G544</f>
        <v>614.9</v>
      </c>
      <c r="H543" s="16">
        <f t="shared" ref="H543:I543" si="216">H544</f>
        <v>608.9</v>
      </c>
      <c r="I543" s="16">
        <f t="shared" si="216"/>
        <v>608.9</v>
      </c>
    </row>
    <row r="544" spans="1:9" ht="62.4" x14ac:dyDescent="0.3">
      <c r="A544" s="11" t="s">
        <v>20</v>
      </c>
      <c r="B544" s="4" t="s">
        <v>543</v>
      </c>
      <c r="C544" s="4" t="s">
        <v>108</v>
      </c>
      <c r="D544" s="4" t="s">
        <v>17</v>
      </c>
      <c r="E544" s="4" t="s">
        <v>19</v>
      </c>
      <c r="F544" s="4" t="s">
        <v>15</v>
      </c>
      <c r="G544" s="17">
        <v>614.9</v>
      </c>
      <c r="H544" s="17">
        <v>608.9</v>
      </c>
      <c r="I544" s="17">
        <v>608.9</v>
      </c>
    </row>
    <row r="545" spans="1:9" ht="31.2" x14ac:dyDescent="0.3">
      <c r="A545" s="10" t="s">
        <v>23</v>
      </c>
      <c r="B545" s="3" t="s">
        <v>543</v>
      </c>
      <c r="C545" s="3" t="s">
        <v>108</v>
      </c>
      <c r="D545" s="3" t="s">
        <v>17</v>
      </c>
      <c r="E545" s="3" t="s">
        <v>24</v>
      </c>
      <c r="F545" s="3"/>
      <c r="G545" s="16">
        <f>G546</f>
        <v>18.8</v>
      </c>
      <c r="H545" s="16">
        <f t="shared" ref="H545:I545" si="217">H546</f>
        <v>18.8</v>
      </c>
      <c r="I545" s="16">
        <f t="shared" si="217"/>
        <v>18.8</v>
      </c>
    </row>
    <row r="546" spans="1:9" ht="62.4" x14ac:dyDescent="0.3">
      <c r="A546" s="11" t="s">
        <v>417</v>
      </c>
      <c r="B546" s="4" t="s">
        <v>543</v>
      </c>
      <c r="C546" s="4" t="s">
        <v>108</v>
      </c>
      <c r="D546" s="4" t="s">
        <v>17</v>
      </c>
      <c r="E546" s="4" t="s">
        <v>418</v>
      </c>
      <c r="F546" s="4" t="s">
        <v>27</v>
      </c>
      <c r="G546" s="17">
        <v>18.8</v>
      </c>
      <c r="H546" s="17">
        <v>18.8</v>
      </c>
      <c r="I546" s="17">
        <v>18.8</v>
      </c>
    </row>
    <row r="547" spans="1:9" ht="31.2" x14ac:dyDescent="0.3">
      <c r="A547" s="10" t="s">
        <v>312</v>
      </c>
      <c r="B547" s="3" t="s">
        <v>543</v>
      </c>
      <c r="C547" s="3" t="s">
        <v>108</v>
      </c>
      <c r="D547" s="3" t="s">
        <v>17</v>
      </c>
      <c r="E547" s="3" t="s">
        <v>419</v>
      </c>
      <c r="F547" s="3"/>
      <c r="G547" s="16">
        <f>G548+G549</f>
        <v>12818.5</v>
      </c>
      <c r="H547" s="16">
        <f t="shared" ref="H547:I547" si="218">H548+H549</f>
        <v>12824.6</v>
      </c>
      <c r="I547" s="16">
        <f t="shared" si="218"/>
        <v>12824.6</v>
      </c>
    </row>
    <row r="548" spans="1:9" ht="93.6" x14ac:dyDescent="0.3">
      <c r="A548" s="12" t="s">
        <v>422</v>
      </c>
      <c r="B548" s="4" t="s">
        <v>543</v>
      </c>
      <c r="C548" s="4" t="s">
        <v>108</v>
      </c>
      <c r="D548" s="4" t="s">
        <v>17</v>
      </c>
      <c r="E548" s="4" t="s">
        <v>423</v>
      </c>
      <c r="F548" s="4" t="s">
        <v>15</v>
      </c>
      <c r="G548" s="17">
        <v>12351.4</v>
      </c>
      <c r="H548" s="17">
        <v>12351.4</v>
      </c>
      <c r="I548" s="17">
        <v>12351.4</v>
      </c>
    </row>
    <row r="549" spans="1:9" ht="62.4" x14ac:dyDescent="0.3">
      <c r="A549" s="12" t="s">
        <v>411</v>
      </c>
      <c r="B549" s="4" t="s">
        <v>543</v>
      </c>
      <c r="C549" s="4" t="s">
        <v>108</v>
      </c>
      <c r="D549" s="4" t="s">
        <v>17</v>
      </c>
      <c r="E549" s="4" t="s">
        <v>423</v>
      </c>
      <c r="F549" s="4" t="s">
        <v>22</v>
      </c>
      <c r="G549" s="17">
        <v>467.1</v>
      </c>
      <c r="H549" s="17">
        <v>473.2</v>
      </c>
      <c r="I549" s="17">
        <v>473.2</v>
      </c>
    </row>
    <row r="550" spans="1:9" ht="31.2" x14ac:dyDescent="0.3">
      <c r="A550" s="8" t="s">
        <v>582</v>
      </c>
      <c r="B550" s="2" t="s">
        <v>583</v>
      </c>
      <c r="C550" s="2"/>
      <c r="D550" s="2"/>
      <c r="E550" s="2"/>
      <c r="F550" s="2"/>
      <c r="G550" s="14">
        <f>G551</f>
        <v>3278.3</v>
      </c>
      <c r="H550" s="14">
        <v>3083.4</v>
      </c>
      <c r="I550" s="14">
        <f>I551</f>
        <v>3088.3999999999996</v>
      </c>
    </row>
    <row r="551" spans="1:9" ht="15.6" x14ac:dyDescent="0.3">
      <c r="A551" s="9" t="s">
        <v>5</v>
      </c>
      <c r="B551" s="5" t="s">
        <v>583</v>
      </c>
      <c r="C551" s="5" t="s">
        <v>6</v>
      </c>
      <c r="D551" s="5" t="s">
        <v>7</v>
      </c>
      <c r="E551" s="5"/>
      <c r="F551" s="5"/>
      <c r="G551" s="15">
        <f>G552</f>
        <v>3278.3</v>
      </c>
      <c r="H551" s="15">
        <f t="shared" ref="H551:I552" si="219">H552</f>
        <v>3083.3999999999996</v>
      </c>
      <c r="I551" s="15">
        <f t="shared" si="219"/>
        <v>3088.3999999999996</v>
      </c>
    </row>
    <row r="552" spans="1:9" ht="31.2" x14ac:dyDescent="0.3">
      <c r="A552" s="9" t="s">
        <v>146</v>
      </c>
      <c r="B552" s="5" t="s">
        <v>583</v>
      </c>
      <c r="C552" s="5" t="s">
        <v>6</v>
      </c>
      <c r="D552" s="5" t="s">
        <v>147</v>
      </c>
      <c r="E552" s="5"/>
      <c r="F552" s="5"/>
      <c r="G552" s="15">
        <f>G553</f>
        <v>3278.3</v>
      </c>
      <c r="H552" s="15">
        <f t="shared" si="219"/>
        <v>3083.3999999999996</v>
      </c>
      <c r="I552" s="15">
        <f t="shared" si="219"/>
        <v>3088.3999999999996</v>
      </c>
    </row>
    <row r="553" spans="1:9" ht="15.6" x14ac:dyDescent="0.3">
      <c r="A553" s="10" t="s">
        <v>10</v>
      </c>
      <c r="B553" s="3" t="s">
        <v>583</v>
      </c>
      <c r="C553" s="3" t="s">
        <v>6</v>
      </c>
      <c r="D553" s="3" t="s">
        <v>147</v>
      </c>
      <c r="E553" s="3" t="s">
        <v>11</v>
      </c>
      <c r="F553" s="3"/>
      <c r="G553" s="16">
        <f>G554+G557+G559</f>
        <v>3278.3</v>
      </c>
      <c r="H553" s="16">
        <f t="shared" ref="H553:I553" si="220">H554+H557+H559</f>
        <v>3083.3999999999996</v>
      </c>
      <c r="I553" s="16">
        <f t="shared" si="220"/>
        <v>3088.3999999999996</v>
      </c>
    </row>
    <row r="554" spans="1:9" ht="31.2" x14ac:dyDescent="0.3">
      <c r="A554" s="10" t="s">
        <v>584</v>
      </c>
      <c r="B554" s="3" t="s">
        <v>583</v>
      </c>
      <c r="C554" s="3" t="s">
        <v>6</v>
      </c>
      <c r="D554" s="3" t="s">
        <v>147</v>
      </c>
      <c r="E554" s="3" t="s">
        <v>585</v>
      </c>
      <c r="F554" s="3"/>
      <c r="G554" s="16">
        <f>G555+G556</f>
        <v>1634.5</v>
      </c>
      <c r="H554" s="16">
        <f t="shared" ref="H554:I554" si="221">H555+H556</f>
        <v>1439.6</v>
      </c>
      <c r="I554" s="16">
        <f t="shared" si="221"/>
        <v>1444.6</v>
      </c>
    </row>
    <row r="555" spans="1:9" ht="78" x14ac:dyDescent="0.3">
      <c r="A555" s="12" t="s">
        <v>586</v>
      </c>
      <c r="B555" s="4" t="s">
        <v>583</v>
      </c>
      <c r="C555" s="4" t="s">
        <v>6</v>
      </c>
      <c r="D555" s="4" t="s">
        <v>147</v>
      </c>
      <c r="E555" s="4" t="s">
        <v>585</v>
      </c>
      <c r="F555" s="4" t="s">
        <v>15</v>
      </c>
      <c r="G555" s="17">
        <v>1574.3</v>
      </c>
      <c r="H555" s="17">
        <v>1391.8</v>
      </c>
      <c r="I555" s="17">
        <v>1391.8</v>
      </c>
    </row>
    <row r="556" spans="1:9" ht="46.8" x14ac:dyDescent="0.3">
      <c r="A556" s="11" t="s">
        <v>587</v>
      </c>
      <c r="B556" s="4" t="s">
        <v>583</v>
      </c>
      <c r="C556" s="4" t="s">
        <v>6</v>
      </c>
      <c r="D556" s="4" t="s">
        <v>147</v>
      </c>
      <c r="E556" s="4" t="s">
        <v>585</v>
      </c>
      <c r="F556" s="4" t="s">
        <v>22</v>
      </c>
      <c r="G556" s="17">
        <v>60.2</v>
      </c>
      <c r="H556" s="17">
        <v>47.8</v>
      </c>
      <c r="I556" s="17">
        <v>52.8</v>
      </c>
    </row>
    <row r="557" spans="1:9" ht="31.2" x14ac:dyDescent="0.3">
      <c r="A557" s="10" t="s">
        <v>588</v>
      </c>
      <c r="B557" s="3" t="s">
        <v>583</v>
      </c>
      <c r="C557" s="3" t="s">
        <v>6</v>
      </c>
      <c r="D557" s="3" t="s">
        <v>147</v>
      </c>
      <c r="E557" s="3" t="s">
        <v>589</v>
      </c>
      <c r="F557" s="3"/>
      <c r="G557" s="16">
        <f>G558</f>
        <v>1641.8</v>
      </c>
      <c r="H557" s="16">
        <f t="shared" ref="H557:I557" si="222">H558</f>
        <v>1641.8</v>
      </c>
      <c r="I557" s="16">
        <f t="shared" si="222"/>
        <v>1641.8</v>
      </c>
    </row>
    <row r="558" spans="1:9" ht="78" x14ac:dyDescent="0.3">
      <c r="A558" s="12" t="s">
        <v>590</v>
      </c>
      <c r="B558" s="4" t="s">
        <v>583</v>
      </c>
      <c r="C558" s="4" t="s">
        <v>6</v>
      </c>
      <c r="D558" s="4" t="s">
        <v>147</v>
      </c>
      <c r="E558" s="4" t="s">
        <v>589</v>
      </c>
      <c r="F558" s="4" t="s">
        <v>15</v>
      </c>
      <c r="G558" s="17">
        <v>1641.8</v>
      </c>
      <c r="H558" s="17">
        <v>1641.8</v>
      </c>
      <c r="I558" s="17">
        <v>1641.8</v>
      </c>
    </row>
    <row r="559" spans="1:9" ht="31.2" x14ac:dyDescent="0.3">
      <c r="A559" s="10" t="s">
        <v>23</v>
      </c>
      <c r="B559" s="3" t="s">
        <v>583</v>
      </c>
      <c r="C559" s="3" t="s">
        <v>6</v>
      </c>
      <c r="D559" s="3" t="s">
        <v>147</v>
      </c>
      <c r="E559" s="3" t="s">
        <v>24</v>
      </c>
      <c r="F559" s="3"/>
      <c r="G559" s="16">
        <f>G560</f>
        <v>2</v>
      </c>
      <c r="H559" s="16">
        <f t="shared" ref="H559:I559" si="223">H560</f>
        <v>2</v>
      </c>
      <c r="I559" s="16">
        <f t="shared" si="223"/>
        <v>2</v>
      </c>
    </row>
    <row r="560" spans="1:9" ht="31.2" x14ac:dyDescent="0.3">
      <c r="A560" s="11" t="s">
        <v>591</v>
      </c>
      <c r="B560" s="4" t="s">
        <v>583</v>
      </c>
      <c r="C560" s="4" t="s">
        <v>6</v>
      </c>
      <c r="D560" s="4" t="s">
        <v>147</v>
      </c>
      <c r="E560" s="4" t="s">
        <v>592</v>
      </c>
      <c r="F560" s="4" t="s">
        <v>27</v>
      </c>
      <c r="G560" s="17">
        <v>2</v>
      </c>
      <c r="H560" s="17">
        <v>2</v>
      </c>
      <c r="I560" s="17">
        <v>2</v>
      </c>
    </row>
    <row r="561" spans="1:9" ht="46.8" x14ac:dyDescent="0.3">
      <c r="A561" s="8" t="s">
        <v>593</v>
      </c>
      <c r="B561" s="2" t="s">
        <v>594</v>
      </c>
      <c r="C561" s="2"/>
      <c r="D561" s="2"/>
      <c r="E561" s="2"/>
      <c r="F561" s="2"/>
      <c r="G561" s="14">
        <f>G562</f>
        <v>13915.399999999998</v>
      </c>
      <c r="H561" s="14">
        <f t="shared" ref="H561:I561" si="224">H562</f>
        <v>12796.6</v>
      </c>
      <c r="I561" s="14">
        <f t="shared" si="224"/>
        <v>9846.7999999999993</v>
      </c>
    </row>
    <row r="562" spans="1:9" ht="15.6" x14ac:dyDescent="0.3">
      <c r="A562" s="9" t="s">
        <v>282</v>
      </c>
      <c r="B562" s="5" t="s">
        <v>594</v>
      </c>
      <c r="C562" s="5" t="s">
        <v>34</v>
      </c>
      <c r="D562" s="5" t="s">
        <v>7</v>
      </c>
      <c r="E562" s="5"/>
      <c r="F562" s="5"/>
      <c r="G562" s="15">
        <f>G563+G581</f>
        <v>13915.399999999998</v>
      </c>
      <c r="H562" s="15">
        <f t="shared" ref="H562:I562" si="225">H563+H581</f>
        <v>12796.6</v>
      </c>
      <c r="I562" s="15">
        <f t="shared" si="225"/>
        <v>9846.7999999999993</v>
      </c>
    </row>
    <row r="563" spans="1:9" ht="15.6" x14ac:dyDescent="0.3">
      <c r="A563" s="9" t="s">
        <v>283</v>
      </c>
      <c r="B563" s="5" t="s">
        <v>594</v>
      </c>
      <c r="C563" s="5" t="s">
        <v>34</v>
      </c>
      <c r="D563" s="5" t="s">
        <v>9</v>
      </c>
      <c r="E563" s="5"/>
      <c r="F563" s="5"/>
      <c r="G563" s="15">
        <f>G564</f>
        <v>7602.9</v>
      </c>
      <c r="H563" s="15">
        <f t="shared" ref="H563:I563" si="226">H564</f>
        <v>6856.5</v>
      </c>
      <c r="I563" s="15">
        <f t="shared" si="226"/>
        <v>3850.1</v>
      </c>
    </row>
    <row r="564" spans="1:9" ht="31.2" x14ac:dyDescent="0.3">
      <c r="A564" s="10" t="s">
        <v>595</v>
      </c>
      <c r="B564" s="3" t="s">
        <v>594</v>
      </c>
      <c r="C564" s="3" t="s">
        <v>34</v>
      </c>
      <c r="D564" s="3" t="s">
        <v>9</v>
      </c>
      <c r="E564" s="3" t="s">
        <v>596</v>
      </c>
      <c r="F564" s="3"/>
      <c r="G564" s="16">
        <f>G565</f>
        <v>7602.9</v>
      </c>
      <c r="H564" s="16">
        <f>H565+H579</f>
        <v>6856.5</v>
      </c>
      <c r="I564" s="16">
        <f>I565+I579</f>
        <v>3850.1</v>
      </c>
    </row>
    <row r="565" spans="1:9" ht="15.6" x14ac:dyDescent="0.3">
      <c r="A565" s="10" t="s">
        <v>43</v>
      </c>
      <c r="B565" s="3" t="s">
        <v>594</v>
      </c>
      <c r="C565" s="3" t="s">
        <v>34</v>
      </c>
      <c r="D565" s="3" t="s">
        <v>9</v>
      </c>
      <c r="E565" s="3" t="s">
        <v>597</v>
      </c>
      <c r="F565" s="3"/>
      <c r="G565" s="16">
        <f>G566+G567+G568+G571+G572+G573+G574+G575+G576+G577+G578+G569</f>
        <v>7602.9</v>
      </c>
      <c r="H565" s="16">
        <f t="shared" ref="H565:I565" si="227">H566+H567+H568+H571+H572+H573+H574+H575+H576+H577+H578</f>
        <v>3850.1</v>
      </c>
      <c r="I565" s="16">
        <f t="shared" si="227"/>
        <v>3850.1</v>
      </c>
    </row>
    <row r="566" spans="1:9" ht="62.4" x14ac:dyDescent="0.3">
      <c r="A566" s="11" t="s">
        <v>598</v>
      </c>
      <c r="B566" s="4" t="s">
        <v>594</v>
      </c>
      <c r="C566" s="4" t="s">
        <v>34</v>
      </c>
      <c r="D566" s="4" t="s">
        <v>9</v>
      </c>
      <c r="E566" s="4" t="s">
        <v>597</v>
      </c>
      <c r="F566" s="4" t="s">
        <v>15</v>
      </c>
      <c r="G566" s="17">
        <v>861</v>
      </c>
      <c r="H566" s="17"/>
      <c r="I566" s="17"/>
    </row>
    <row r="567" spans="1:9" ht="31.2" x14ac:dyDescent="0.3">
      <c r="A567" s="11" t="s">
        <v>102</v>
      </c>
      <c r="B567" s="4" t="s">
        <v>594</v>
      </c>
      <c r="C567" s="4" t="s">
        <v>34</v>
      </c>
      <c r="D567" s="4" t="s">
        <v>9</v>
      </c>
      <c r="E567" s="4" t="s">
        <v>597</v>
      </c>
      <c r="F567" s="4" t="s">
        <v>22</v>
      </c>
      <c r="G567" s="17">
        <v>965</v>
      </c>
      <c r="H567" s="17"/>
      <c r="I567" s="17"/>
    </row>
    <row r="568" spans="1:9" ht="31.2" x14ac:dyDescent="0.3">
      <c r="A568" s="11" t="s">
        <v>599</v>
      </c>
      <c r="B568" s="4" t="s">
        <v>594</v>
      </c>
      <c r="C568" s="4" t="s">
        <v>34</v>
      </c>
      <c r="D568" s="4" t="s">
        <v>9</v>
      </c>
      <c r="E568" s="4" t="s">
        <v>597</v>
      </c>
      <c r="F568" s="4" t="s">
        <v>70</v>
      </c>
      <c r="G568" s="17">
        <v>324</v>
      </c>
      <c r="H568" s="17"/>
      <c r="I568" s="17"/>
    </row>
    <row r="569" spans="1:9" ht="15.6" x14ac:dyDescent="0.3">
      <c r="A569" s="12" t="s">
        <v>686</v>
      </c>
      <c r="B569" s="4" t="s">
        <v>594</v>
      </c>
      <c r="C569" s="4" t="s">
        <v>34</v>
      </c>
      <c r="D569" s="4" t="s">
        <v>9</v>
      </c>
      <c r="E569" s="4" t="s">
        <v>688</v>
      </c>
      <c r="F569" s="4"/>
      <c r="G569" s="17">
        <f>G570</f>
        <v>1602.8</v>
      </c>
      <c r="H569" s="17"/>
      <c r="I569" s="17"/>
    </row>
    <row r="570" spans="1:9" ht="46.8" x14ac:dyDescent="0.3">
      <c r="A570" s="12" t="s">
        <v>687</v>
      </c>
      <c r="B570" s="4" t="s">
        <v>594</v>
      </c>
      <c r="C570" s="4" t="s">
        <v>34</v>
      </c>
      <c r="D570" s="4" t="s">
        <v>9</v>
      </c>
      <c r="E570" s="4" t="s">
        <v>688</v>
      </c>
      <c r="F570" s="4" t="s">
        <v>22</v>
      </c>
      <c r="G570" s="17">
        <v>1602.8</v>
      </c>
      <c r="H570" s="17"/>
      <c r="I570" s="17"/>
    </row>
    <row r="571" spans="1:9" ht="62.4" x14ac:dyDescent="0.3">
      <c r="A571" s="12" t="s">
        <v>600</v>
      </c>
      <c r="B571" s="4" t="s">
        <v>594</v>
      </c>
      <c r="C571" s="4" t="s">
        <v>34</v>
      </c>
      <c r="D571" s="4" t="s">
        <v>9</v>
      </c>
      <c r="E571" s="4" t="s">
        <v>601</v>
      </c>
      <c r="F571" s="4" t="s">
        <v>22</v>
      </c>
      <c r="G571" s="17">
        <v>1800</v>
      </c>
      <c r="H571" s="17">
        <v>1800</v>
      </c>
      <c r="I571" s="17">
        <v>1800</v>
      </c>
    </row>
    <row r="572" spans="1:9" ht="46.8" x14ac:dyDescent="0.3">
      <c r="A572" s="11" t="s">
        <v>602</v>
      </c>
      <c r="B572" s="4" t="s">
        <v>594</v>
      </c>
      <c r="C572" s="4" t="s">
        <v>34</v>
      </c>
      <c r="D572" s="4" t="s">
        <v>9</v>
      </c>
      <c r="E572" s="4" t="s">
        <v>603</v>
      </c>
      <c r="F572" s="4" t="s">
        <v>22</v>
      </c>
      <c r="G572" s="17">
        <v>704.4</v>
      </c>
      <c r="H572" s="17">
        <v>704.4</v>
      </c>
      <c r="I572" s="17">
        <v>704.4</v>
      </c>
    </row>
    <row r="573" spans="1:9" ht="62.4" x14ac:dyDescent="0.3">
      <c r="A573" s="11" t="s">
        <v>604</v>
      </c>
      <c r="B573" s="4" t="s">
        <v>594</v>
      </c>
      <c r="C573" s="4" t="s">
        <v>34</v>
      </c>
      <c r="D573" s="4" t="s">
        <v>9</v>
      </c>
      <c r="E573" s="4" t="s">
        <v>605</v>
      </c>
      <c r="F573" s="4" t="s">
        <v>22</v>
      </c>
      <c r="G573" s="17">
        <v>176.1</v>
      </c>
      <c r="H573" s="17">
        <v>176.1</v>
      </c>
      <c r="I573" s="17">
        <v>176.1</v>
      </c>
    </row>
    <row r="574" spans="1:9" ht="62.4" x14ac:dyDescent="0.3">
      <c r="A574" s="11" t="s">
        <v>606</v>
      </c>
      <c r="B574" s="4" t="s">
        <v>594</v>
      </c>
      <c r="C574" s="4" t="s">
        <v>34</v>
      </c>
      <c r="D574" s="4" t="s">
        <v>9</v>
      </c>
      <c r="E574" s="4" t="s">
        <v>607</v>
      </c>
      <c r="F574" s="4" t="s">
        <v>22</v>
      </c>
      <c r="G574" s="17">
        <v>352.2</v>
      </c>
      <c r="H574" s="17">
        <v>352.2</v>
      </c>
      <c r="I574" s="17">
        <v>352.2</v>
      </c>
    </row>
    <row r="575" spans="1:9" ht="62.4" x14ac:dyDescent="0.3">
      <c r="A575" s="12" t="s">
        <v>600</v>
      </c>
      <c r="B575" s="4" t="s">
        <v>594</v>
      </c>
      <c r="C575" s="4" t="s">
        <v>34</v>
      </c>
      <c r="D575" s="4" t="s">
        <v>9</v>
      </c>
      <c r="E575" s="4" t="s">
        <v>608</v>
      </c>
      <c r="F575" s="4" t="s">
        <v>22</v>
      </c>
      <c r="G575" s="17">
        <v>500</v>
      </c>
      <c r="H575" s="17">
        <v>500</v>
      </c>
      <c r="I575" s="17">
        <v>500</v>
      </c>
    </row>
    <row r="576" spans="1:9" ht="46.8" x14ac:dyDescent="0.3">
      <c r="A576" s="11" t="s">
        <v>602</v>
      </c>
      <c r="B576" s="4" t="s">
        <v>594</v>
      </c>
      <c r="C576" s="4" t="s">
        <v>34</v>
      </c>
      <c r="D576" s="4" t="s">
        <v>9</v>
      </c>
      <c r="E576" s="4" t="s">
        <v>609</v>
      </c>
      <c r="F576" s="4" t="s">
        <v>22</v>
      </c>
      <c r="G576" s="17">
        <v>160</v>
      </c>
      <c r="H576" s="17">
        <v>160</v>
      </c>
      <c r="I576" s="17">
        <v>160</v>
      </c>
    </row>
    <row r="577" spans="1:9" ht="62.4" x14ac:dyDescent="0.3">
      <c r="A577" s="11" t="s">
        <v>610</v>
      </c>
      <c r="B577" s="4" t="s">
        <v>594</v>
      </c>
      <c r="C577" s="4" t="s">
        <v>34</v>
      </c>
      <c r="D577" s="4" t="s">
        <v>9</v>
      </c>
      <c r="E577" s="4" t="s">
        <v>611</v>
      </c>
      <c r="F577" s="4" t="s">
        <v>22</v>
      </c>
      <c r="G577" s="17">
        <v>40</v>
      </c>
      <c r="H577" s="17">
        <v>40</v>
      </c>
      <c r="I577" s="17">
        <v>40</v>
      </c>
    </row>
    <row r="578" spans="1:9" ht="62.4" x14ac:dyDescent="0.3">
      <c r="A578" s="11" t="s">
        <v>606</v>
      </c>
      <c r="B578" s="4" t="s">
        <v>594</v>
      </c>
      <c r="C578" s="4" t="s">
        <v>34</v>
      </c>
      <c r="D578" s="4" t="s">
        <v>9</v>
      </c>
      <c r="E578" s="4" t="s">
        <v>612</v>
      </c>
      <c r="F578" s="4" t="s">
        <v>22</v>
      </c>
      <c r="G578" s="17">
        <v>117.4</v>
      </c>
      <c r="H578" s="17">
        <v>117.4</v>
      </c>
      <c r="I578" s="17">
        <v>117.4</v>
      </c>
    </row>
    <row r="579" spans="1:9" ht="62.4" x14ac:dyDescent="0.3">
      <c r="A579" s="10" t="s">
        <v>613</v>
      </c>
      <c r="B579" s="3" t="s">
        <v>594</v>
      </c>
      <c r="C579" s="3" t="s">
        <v>34</v>
      </c>
      <c r="D579" s="3" t="s">
        <v>9</v>
      </c>
      <c r="E579" s="3" t="s">
        <v>614</v>
      </c>
      <c r="F579" s="3"/>
      <c r="G579" s="16"/>
      <c r="H579" s="16">
        <v>3006.4</v>
      </c>
      <c r="I579" s="16"/>
    </row>
    <row r="580" spans="1:9" ht="46.8" x14ac:dyDescent="0.3">
      <c r="A580" s="11" t="s">
        <v>615</v>
      </c>
      <c r="B580" s="4" t="s">
        <v>594</v>
      </c>
      <c r="C580" s="4" t="s">
        <v>34</v>
      </c>
      <c r="D580" s="4" t="s">
        <v>9</v>
      </c>
      <c r="E580" s="4" t="s">
        <v>616</v>
      </c>
      <c r="F580" s="4" t="s">
        <v>22</v>
      </c>
      <c r="G580" s="17"/>
      <c r="H580" s="17">
        <v>3006.4</v>
      </c>
      <c r="I580" s="17"/>
    </row>
    <row r="581" spans="1:9" ht="15.6" x14ac:dyDescent="0.3">
      <c r="A581" s="9" t="s">
        <v>617</v>
      </c>
      <c r="B581" s="5" t="s">
        <v>594</v>
      </c>
      <c r="C581" s="5" t="s">
        <v>34</v>
      </c>
      <c r="D581" s="5" t="s">
        <v>29</v>
      </c>
      <c r="E581" s="5"/>
      <c r="F581" s="5"/>
      <c r="G581" s="15">
        <f>G582</f>
        <v>6312.4999999999991</v>
      </c>
      <c r="H581" s="15">
        <f t="shared" ref="H581:I581" si="228">H582</f>
        <v>5940.1</v>
      </c>
      <c r="I581" s="15">
        <f t="shared" si="228"/>
        <v>5996.7</v>
      </c>
    </row>
    <row r="582" spans="1:9" ht="15.6" x14ac:dyDescent="0.3">
      <c r="A582" s="10" t="s">
        <v>10</v>
      </c>
      <c r="B582" s="3" t="s">
        <v>594</v>
      </c>
      <c r="C582" s="3" t="s">
        <v>34</v>
      </c>
      <c r="D582" s="3" t="s">
        <v>29</v>
      </c>
      <c r="E582" s="3" t="s">
        <v>11</v>
      </c>
      <c r="F582" s="3"/>
      <c r="G582" s="16">
        <f>G583+G586</f>
        <v>6312.4999999999991</v>
      </c>
      <c r="H582" s="16">
        <f t="shared" ref="H582:I582" si="229">H583+H586</f>
        <v>5940.1</v>
      </c>
      <c r="I582" s="16">
        <f t="shared" si="229"/>
        <v>5996.7</v>
      </c>
    </row>
    <row r="583" spans="1:9" ht="15.6" x14ac:dyDescent="0.3">
      <c r="A583" s="10" t="s">
        <v>18</v>
      </c>
      <c r="B583" s="3" t="s">
        <v>594</v>
      </c>
      <c r="C583" s="3" t="s">
        <v>34</v>
      </c>
      <c r="D583" s="3" t="s">
        <v>29</v>
      </c>
      <c r="E583" s="3" t="s">
        <v>19</v>
      </c>
      <c r="F583" s="3"/>
      <c r="G583" s="16">
        <f>G584+G585</f>
        <v>5529.2999999999993</v>
      </c>
      <c r="H583" s="16">
        <f t="shared" ref="H583:I583" si="230">H584+H585</f>
        <v>5156.9000000000005</v>
      </c>
      <c r="I583" s="16">
        <f t="shared" si="230"/>
        <v>5213.5</v>
      </c>
    </row>
    <row r="584" spans="1:9" ht="62.4" x14ac:dyDescent="0.3">
      <c r="A584" s="11" t="s">
        <v>20</v>
      </c>
      <c r="B584" s="4" t="s">
        <v>594</v>
      </c>
      <c r="C584" s="4" t="s">
        <v>34</v>
      </c>
      <c r="D584" s="4" t="s">
        <v>29</v>
      </c>
      <c r="E584" s="4" t="s">
        <v>19</v>
      </c>
      <c r="F584" s="4" t="s">
        <v>15</v>
      </c>
      <c r="G584" s="17">
        <v>4444.8999999999996</v>
      </c>
      <c r="H584" s="17">
        <v>4437.8</v>
      </c>
      <c r="I584" s="17">
        <v>4437.8</v>
      </c>
    </row>
    <row r="585" spans="1:9" ht="46.8" x14ac:dyDescent="0.3">
      <c r="A585" s="11" t="s">
        <v>21</v>
      </c>
      <c r="B585" s="4" t="s">
        <v>594</v>
      </c>
      <c r="C585" s="4" t="s">
        <v>34</v>
      </c>
      <c r="D585" s="4" t="s">
        <v>29</v>
      </c>
      <c r="E585" s="4" t="s">
        <v>19</v>
      </c>
      <c r="F585" s="4" t="s">
        <v>22</v>
      </c>
      <c r="G585" s="17">
        <v>1084.4000000000001</v>
      </c>
      <c r="H585" s="17">
        <v>719.1</v>
      </c>
      <c r="I585" s="17">
        <v>775.7</v>
      </c>
    </row>
    <row r="586" spans="1:9" ht="31.2" x14ac:dyDescent="0.3">
      <c r="A586" s="10" t="s">
        <v>23</v>
      </c>
      <c r="B586" s="3" t="s">
        <v>594</v>
      </c>
      <c r="C586" s="3" t="s">
        <v>34</v>
      </c>
      <c r="D586" s="3" t="s">
        <v>29</v>
      </c>
      <c r="E586" s="3" t="s">
        <v>24</v>
      </c>
      <c r="F586" s="3"/>
      <c r="G586" s="16">
        <f>G587</f>
        <v>783.2</v>
      </c>
      <c r="H586" s="16">
        <f t="shared" ref="H586:I586" si="231">H587</f>
        <v>783.2</v>
      </c>
      <c r="I586" s="16">
        <f t="shared" si="231"/>
        <v>783.2</v>
      </c>
    </row>
    <row r="587" spans="1:9" ht="31.2" x14ac:dyDescent="0.3">
      <c r="A587" s="11" t="s">
        <v>25</v>
      </c>
      <c r="B587" s="4" t="s">
        <v>594</v>
      </c>
      <c r="C587" s="4" t="s">
        <v>34</v>
      </c>
      <c r="D587" s="4" t="s">
        <v>29</v>
      </c>
      <c r="E587" s="4" t="s">
        <v>26</v>
      </c>
      <c r="F587" s="4" t="s">
        <v>27</v>
      </c>
      <c r="G587" s="17">
        <v>783.2</v>
      </c>
      <c r="H587" s="17">
        <v>783.2</v>
      </c>
      <c r="I587" s="17">
        <v>783.2</v>
      </c>
    </row>
    <row r="588" spans="1:9" ht="14.4" x14ac:dyDescent="0.3"/>
  </sheetData>
  <mergeCells count="18">
    <mergeCell ref="A11:A12"/>
    <mergeCell ref="B11:B12"/>
    <mergeCell ref="C11:C12"/>
    <mergeCell ref="D11:D12"/>
    <mergeCell ref="E11:E12"/>
    <mergeCell ref="H10:I10"/>
    <mergeCell ref="F11:F12"/>
    <mergeCell ref="G11:G12"/>
    <mergeCell ref="H11:H12"/>
    <mergeCell ref="I11:I12"/>
    <mergeCell ref="G2:I2"/>
    <mergeCell ref="H1:I1"/>
    <mergeCell ref="K8:M8"/>
    <mergeCell ref="G3:I3"/>
    <mergeCell ref="G5:I5"/>
    <mergeCell ref="G4:I4"/>
    <mergeCell ref="G6:I6"/>
    <mergeCell ref="A8:I8"/>
  </mergeCells>
  <pageMargins left="0.78740157480314965" right="0.39370078740157483" top="0.59055118110236227" bottom="0.59055118110236227" header="0.39370078740157483" footer="0.39370078740157483"/>
  <pageSetup paperSize="9" scale="4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rep:2.48.0.215</dc:description>
  <cp:lastModifiedBy>Бюджетный отдел 1 Шибаева Галина Васильевна</cp:lastModifiedBy>
  <cp:lastPrinted>2020-01-22T06:07:06Z</cp:lastPrinted>
  <dcterms:created xsi:type="dcterms:W3CDTF">2019-12-05T10:08:55Z</dcterms:created>
  <dcterms:modified xsi:type="dcterms:W3CDTF">2020-02-28T09:10:14Z</dcterms:modified>
</cp:coreProperties>
</file>